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chartsheets/sheet5.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6.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xr:revisionPtr revIDLastSave="0" documentId="13_ncr:1_{3F3D30C0-3732-439F-8BA3-4E7FE8F59A87}" xr6:coauthVersionLast="47" xr6:coauthVersionMax="47" xr10:uidLastSave="{00000000-0000-0000-0000-000000000000}"/>
  <bookViews>
    <workbookView xWindow="30960" yWindow="2160" windowWidth="28800" windowHeight="15420" xr2:uid="{AF4A75DF-9799-46D4-B289-E7AB9AA60244}"/>
  </bookViews>
  <sheets>
    <sheet name="Chart 1" sheetId="13" r:id="rId1"/>
    <sheet name="Chart 1 data" sheetId="1" state="hidden" r:id="rId2"/>
    <sheet name="Chart 2" sheetId="14" r:id="rId3"/>
    <sheet name="Chart 2 data" sheetId="5" r:id="rId4"/>
    <sheet name="Chart 3" sheetId="15" r:id="rId5"/>
    <sheet name="Chart 3 data" sheetId="6" r:id="rId6"/>
    <sheet name="Chart 4" sheetId="10" r:id="rId7"/>
    <sheet name="Chart 4 data" sheetId="11" r:id="rId8"/>
    <sheet name="Chart 5" sheetId="12" r:id="rId9"/>
    <sheet name="Chart 5 data" sheetId="17" r:id="rId10"/>
    <sheet name="unused Chart 5 data" sheetId="16" state="hidden" r:id="rId11"/>
    <sheet name="C1" sheetId="2" state="hidden" r:id="rId12"/>
    <sheet name="C2" sheetId="4" state="hidden" r:id="rId13"/>
    <sheet name="C3" sheetId="7" state="hidden" r:id="rId14"/>
    <sheet name="unused chart5" sheetId="9" state="hidden" r:id="rId15"/>
  </sheets>
  <externalReferences>
    <externalReference r:id="rId16"/>
    <externalReference r:id="rId17"/>
  </externalReferences>
  <definedNames>
    <definedName name="_dlx.nut.use">#REF!</definedName>
    <definedName name="_DLX1.USE">#REF!</definedName>
    <definedName name="_DLX10.USE">#REF!</definedName>
    <definedName name="_DLX11.USE">#REF!</definedName>
    <definedName name="_DLX15.USE">#REF!</definedName>
    <definedName name="_DLX2.USE">#REF!</definedName>
    <definedName name="_DLX3.USE">#REF!</definedName>
    <definedName name="_DLX4.USE">#REF!</definedName>
    <definedName name="_DLX5.USE">'unused Chart 5 data'!$A$3:$EO$4</definedName>
    <definedName name="_DLX6.USE">#REF!</definedName>
    <definedName name="_DLX7.USE">#REF!</definedName>
    <definedName name="_DLX8.USE">#REF!</definedName>
    <definedName name="_DLX9.USE">#REF!</definedName>
    <definedName name="_xlnm._FilterDatabase" localSheetId="1" hidden="1">'Chart 1 data'!$B$30:$C$49</definedName>
    <definedName name="BLPH1" hidden="1">[1]Debt!$C$4</definedName>
    <definedName name="BLPH10" hidden="1">[1]Debt!$AD$4</definedName>
    <definedName name="BLPH11" hidden="1">[1]Debt!$AG$4</definedName>
    <definedName name="BLPH12" hidden="1">[1]Debt!$AJ$4</definedName>
    <definedName name="BLPH13" hidden="1">[1]Debt!$AM$4</definedName>
    <definedName name="BLPH14" hidden="1">[1]Debt!$AP$4</definedName>
    <definedName name="BLPH15" hidden="1">[1]Debt!$AS$4</definedName>
    <definedName name="BLPH16" hidden="1">[1]Debt!$AV$4</definedName>
    <definedName name="BLPH17" hidden="1">[1]Debt!$AY$3</definedName>
    <definedName name="BLPH18" hidden="1">[1]Debt!$BB$4</definedName>
    <definedName name="BLPH19" hidden="1">[1]Debt!$BE$4</definedName>
    <definedName name="BLPH2" hidden="1">[1]Debt!$F$4</definedName>
    <definedName name="BLPH20" hidden="1">[1]Debt!$BH$4</definedName>
    <definedName name="BLPH21" hidden="1">[1]Debt!$BK$4</definedName>
    <definedName name="BLPH22" hidden="1">[1]Debt!$BN$4</definedName>
    <definedName name="BLPH23" hidden="1">[1]Debt!$BQ$4</definedName>
    <definedName name="BLPH24" hidden="1">[1]Debt!$BT$4</definedName>
    <definedName name="BLPH25" hidden="1">[1]Debt!$BW$4</definedName>
    <definedName name="BLPH26" hidden="1">[1]Debt!$AY$4</definedName>
    <definedName name="BLPH27" hidden="1">[1]Price!$C$4</definedName>
    <definedName name="BLPH28" hidden="1">[1]Price!$E$4</definedName>
    <definedName name="BLPH29" hidden="1">[1]Price!$G$4</definedName>
    <definedName name="BLPH3" hidden="1">[1]Debt!$I$4</definedName>
    <definedName name="BLPH30" hidden="1">[1]Price!$I$4</definedName>
    <definedName name="BLPH31" hidden="1">[1]Price!$K$4</definedName>
    <definedName name="BLPH32" hidden="1">[1]Price!$M$4</definedName>
    <definedName name="BLPH33" hidden="1">[1]Price!$O$4</definedName>
    <definedName name="BLPH34" hidden="1">[1]Price!$Q$4</definedName>
    <definedName name="BLPH35" hidden="1">[1]Price!$S$4</definedName>
    <definedName name="BLPH36" hidden="1">[1]PB!$S$4</definedName>
    <definedName name="BLPH37" hidden="1">[1]PB!$Q$4</definedName>
    <definedName name="BLPH38" hidden="1">[1]PB!$O$272</definedName>
    <definedName name="BLPH39" hidden="1">[1]PB!$M$4</definedName>
    <definedName name="BLPH4" hidden="1">[1]Debt!$L$4</definedName>
    <definedName name="BLPH40" hidden="1">[1]PB!$K$4</definedName>
    <definedName name="BLPH41" hidden="1">[1]PB!$I$4</definedName>
    <definedName name="BLPH42" hidden="1">[1]PB!$G$4</definedName>
    <definedName name="BLPH43" hidden="1">[1]PB!$E$4</definedName>
    <definedName name="BLPH44" hidden="1">[1]PB!$C$272</definedName>
    <definedName name="BLPH45" hidden="1">[1]PB!$C$5</definedName>
    <definedName name="BLPH46" hidden="1">[1]PB!$C$4</definedName>
    <definedName name="BLPH5" hidden="1">[1]Debt!$O$4</definedName>
    <definedName name="BLPH6" hidden="1">[1]Debt!$R$4</definedName>
    <definedName name="BLPH7" hidden="1">[1]Debt!$U$4</definedName>
    <definedName name="BLPH8" hidden="1">[1]Debt!$X$4</definedName>
    <definedName name="BLPH9" hidden="1">[1]Debt!$AA$4</definedName>
    <definedName name="CIQWBGuid" hidden="1">"b41fb238-a81c-42b8-b7c9-aa0affcad32f"</definedName>
    <definedName name="COPYME">#REF!</definedName>
    <definedName name="country_intervention_end_date">#REF!</definedName>
    <definedName name="country_intervention_max">#REF!</definedName>
    <definedName name="country_intervention_min">#REF!</definedName>
    <definedName name="country_intervention_values">#REF!</definedName>
    <definedName name="country_names">#REF!</definedName>
    <definedName name="data_bsa">'[2]BS Activities'!$P$5:$AV$99</definedName>
    <definedName name="data_bss">'[2]BS Structure'!$P$5:$AV$100</definedName>
    <definedName name="data_fss">'[2]FS Structure'!$P$5:$AV$106</definedName>
    <definedName name="data_iso">'[2]BS Activities2'!$P$5:$AT$114</definedName>
    <definedName name="Data_M">#REF!</definedName>
    <definedName name="data_per">[2]Performance!$P$5:$AV$122</definedName>
    <definedName name="Data_Q">#REF!</definedName>
    <definedName name="_xlnm.Database">#REF!</definedName>
    <definedName name="Database_MI">#REF!</definedName>
    <definedName name="date_range">#REF!</definedName>
    <definedName name="DATE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42026.621724537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AMES">#REF!</definedName>
    <definedName name="Período">#REF!</definedName>
    <definedName name="Quadro_II___Base_monetária_e_componentes">#REF!</definedName>
    <definedName name="Quadro_VI___Meios_de_pagamento_e_componentes">#REF!</definedName>
    <definedName name="Saldos_em_final_de_período">#REF!</definedName>
    <definedName name="x_RAW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C31" i="1" s="1"/>
  <c r="H25" i="1"/>
  <c r="C41" i="1" s="1"/>
  <c r="H24" i="1"/>
  <c r="C43" i="1" s="1"/>
  <c r="H23" i="1"/>
  <c r="C36" i="1" s="1"/>
  <c r="H22" i="1"/>
  <c r="C42" i="1" s="1"/>
  <c r="H21" i="1"/>
  <c r="C35" i="1" s="1"/>
  <c r="H20" i="1"/>
  <c r="H19" i="1"/>
  <c r="C37" i="1" s="1"/>
  <c r="H18" i="1"/>
  <c r="H17" i="1"/>
  <c r="C34" i="1" s="1"/>
  <c r="H16" i="1"/>
  <c r="C38" i="1" s="1"/>
  <c r="H15" i="1"/>
  <c r="C45" i="1" s="1"/>
  <c r="H14" i="1"/>
  <c r="C49" i="1" s="1"/>
  <c r="H13" i="1"/>
  <c r="C39" i="1" s="1"/>
  <c r="H12" i="1"/>
  <c r="C40" i="1" s="1"/>
  <c r="H11" i="1"/>
  <c r="C46" i="1" s="1"/>
  <c r="H10" i="1"/>
  <c r="C32" i="1" s="1"/>
  <c r="H9" i="1"/>
  <c r="C33" i="1" s="1"/>
  <c r="H8" i="1"/>
  <c r="C48" i="1" s="1"/>
  <c r="H7" i="1"/>
  <c r="C44" i="1" s="1"/>
  <c r="H6" i="1"/>
  <c r="C47" i="1" s="1"/>
  <c r="L5" i="16"/>
  <c r="M5" i="16"/>
  <c r="N5" i="16"/>
  <c r="Q7" i="16" s="1"/>
  <c r="L6" i="16"/>
  <c r="M6" i="16"/>
  <c r="N6" i="16"/>
  <c r="Q8" i="16" s="1"/>
  <c r="L7" i="16"/>
  <c r="M7" i="16"/>
  <c r="N7" i="16"/>
  <c r="Q9" i="16" s="1"/>
  <c r="O7" i="16"/>
  <c r="L8" i="16"/>
  <c r="M8" i="16"/>
  <c r="P10" i="16" s="1"/>
  <c r="N8" i="16"/>
  <c r="Q10" i="16" s="1"/>
  <c r="L9" i="16"/>
  <c r="M9" i="16"/>
  <c r="N9" i="16"/>
  <c r="Q11" i="16" s="1"/>
  <c r="L10" i="16"/>
  <c r="M10" i="16"/>
  <c r="N10" i="16"/>
  <c r="Q12" i="16" s="1"/>
  <c r="L11" i="16"/>
  <c r="O13" i="16" s="1"/>
  <c r="M11" i="16"/>
  <c r="N11" i="16"/>
  <c r="Q13" i="16" s="1"/>
  <c r="L12" i="16"/>
  <c r="O14" i="16" s="1"/>
  <c r="M12" i="16"/>
  <c r="N12" i="16"/>
  <c r="Q14" i="16" s="1"/>
  <c r="L13" i="16"/>
  <c r="O15" i="16" s="1"/>
  <c r="M13" i="16"/>
  <c r="N13" i="16"/>
  <c r="Q15" i="16" s="1"/>
  <c r="L14" i="16"/>
  <c r="M14" i="16"/>
  <c r="N14" i="16"/>
  <c r="Q16" i="16" s="1"/>
  <c r="L15" i="16"/>
  <c r="M15" i="16"/>
  <c r="N15" i="16"/>
  <c r="Q17" i="16" s="1"/>
  <c r="L16" i="16"/>
  <c r="M16" i="16"/>
  <c r="N16" i="16"/>
  <c r="Q18" i="16" s="1"/>
  <c r="L17" i="16"/>
  <c r="O19" i="16" s="1"/>
  <c r="M17" i="16"/>
  <c r="N17" i="16"/>
  <c r="Q19" i="16" s="1"/>
  <c r="L18" i="16"/>
  <c r="M18" i="16"/>
  <c r="N18" i="16"/>
  <c r="Q20" i="16" s="1"/>
  <c r="L19" i="16"/>
  <c r="M19" i="16"/>
  <c r="P21" i="16" s="1"/>
  <c r="N19" i="16"/>
  <c r="Q21" i="16" s="1"/>
  <c r="L20" i="16"/>
  <c r="O21" i="16" s="1"/>
  <c r="M20" i="16"/>
  <c r="N20" i="16"/>
  <c r="Q22" i="16" s="1"/>
  <c r="L21" i="16"/>
  <c r="O23" i="16" s="1"/>
  <c r="M21" i="16"/>
  <c r="N21" i="16"/>
  <c r="Q23" i="16" s="1"/>
  <c r="L22" i="16"/>
  <c r="M22" i="16"/>
  <c r="N22" i="16"/>
  <c r="Q24" i="16" s="1"/>
  <c r="L23" i="16"/>
  <c r="M23" i="16"/>
  <c r="N23" i="16"/>
  <c r="Q25" i="16" s="1"/>
  <c r="L24" i="16"/>
  <c r="M24" i="16"/>
  <c r="N24" i="16"/>
  <c r="Q26" i="16" s="1"/>
  <c r="L25" i="16"/>
  <c r="M25" i="16"/>
  <c r="N25" i="16"/>
  <c r="Q27" i="16" s="1"/>
  <c r="L26" i="16"/>
  <c r="O28" i="16" s="1"/>
  <c r="M26" i="16"/>
  <c r="P28" i="16" s="1"/>
  <c r="N26" i="16"/>
  <c r="Q28" i="16" s="1"/>
  <c r="L27" i="16"/>
  <c r="M27" i="16"/>
  <c r="N27" i="16"/>
  <c r="Q29" i="16" s="1"/>
  <c r="L28" i="16"/>
  <c r="M28" i="16"/>
  <c r="N28" i="16"/>
  <c r="Q30" i="16" s="1"/>
  <c r="L29" i="16"/>
  <c r="O29" i="16" s="1"/>
  <c r="M29" i="16"/>
  <c r="P31" i="16" s="1"/>
  <c r="N29" i="16"/>
  <c r="Q31" i="16" s="1"/>
  <c r="L30" i="16"/>
  <c r="O31" i="16" s="1"/>
  <c r="M30" i="16"/>
  <c r="N30" i="16"/>
  <c r="Q32" i="16" s="1"/>
  <c r="L31" i="16"/>
  <c r="M31" i="16"/>
  <c r="N31" i="16"/>
  <c r="Q33" i="16" s="1"/>
  <c r="L32" i="16"/>
  <c r="M32" i="16"/>
  <c r="N32" i="16"/>
  <c r="Q34" i="16" s="1"/>
  <c r="L33" i="16"/>
  <c r="M33" i="16"/>
  <c r="N33" i="16"/>
  <c r="Q35" i="16" s="1"/>
  <c r="L34" i="16"/>
  <c r="M34" i="16"/>
  <c r="N34" i="16"/>
  <c r="Q36" i="16" s="1"/>
  <c r="L35" i="16"/>
  <c r="M35" i="16"/>
  <c r="N35" i="16"/>
  <c r="Q37" i="16" s="1"/>
  <c r="L36" i="16"/>
  <c r="M36" i="16"/>
  <c r="N36" i="16"/>
  <c r="Q38" i="16" s="1"/>
  <c r="L37" i="16"/>
  <c r="O39" i="16" s="1"/>
  <c r="M37" i="16"/>
  <c r="N37" i="16"/>
  <c r="Q39" i="16" s="1"/>
  <c r="O37" i="16"/>
  <c r="L38" i="16"/>
  <c r="M38" i="16"/>
  <c r="N38" i="16"/>
  <c r="Q40" i="16" s="1"/>
  <c r="L39" i="16"/>
  <c r="M39" i="16"/>
  <c r="N39" i="16"/>
  <c r="Q41" i="16" s="1"/>
  <c r="L40" i="16"/>
  <c r="M40" i="16"/>
  <c r="N40" i="16"/>
  <c r="Q42" i="16" s="1"/>
  <c r="L41" i="16"/>
  <c r="M41" i="16"/>
  <c r="N41" i="16"/>
  <c r="Q43" i="16" s="1"/>
  <c r="L42" i="16"/>
  <c r="M42" i="16"/>
  <c r="N42" i="16"/>
  <c r="Q44" i="16" s="1"/>
  <c r="L43" i="16"/>
  <c r="M43" i="16"/>
  <c r="N43" i="16"/>
  <c r="Q45" i="16" s="1"/>
  <c r="O43" i="16"/>
  <c r="L44" i="16"/>
  <c r="M44" i="16"/>
  <c r="N44" i="16"/>
  <c r="Q46" i="16" s="1"/>
  <c r="L45" i="16"/>
  <c r="O45" i="16" s="1"/>
  <c r="M45" i="16"/>
  <c r="N45" i="16"/>
  <c r="Q47" i="16" s="1"/>
  <c r="L46" i="16"/>
  <c r="M46" i="16"/>
  <c r="N46" i="16"/>
  <c r="Q48" i="16" s="1"/>
  <c r="L47" i="16"/>
  <c r="M47" i="16"/>
  <c r="N47" i="16"/>
  <c r="Q49" i="16" s="1"/>
  <c r="L48" i="16"/>
  <c r="O50" i="16" s="1"/>
  <c r="M48" i="16"/>
  <c r="N48" i="16"/>
  <c r="Q50" i="16" s="1"/>
  <c r="L49" i="16"/>
  <c r="M49" i="16"/>
  <c r="P51" i="16" s="1"/>
  <c r="N49" i="16"/>
  <c r="Q51" i="16" s="1"/>
  <c r="L50" i="16"/>
  <c r="M50" i="16"/>
  <c r="N50" i="16"/>
  <c r="Q52" i="16" s="1"/>
  <c r="L51" i="16"/>
  <c r="O53" i="16" s="1"/>
  <c r="M51" i="16"/>
  <c r="N51" i="16"/>
  <c r="Q53" i="16" s="1"/>
  <c r="L52" i="16"/>
  <c r="M52" i="16"/>
  <c r="N52" i="16"/>
  <c r="Q54" i="16" s="1"/>
  <c r="L53" i="16"/>
  <c r="M53" i="16"/>
  <c r="N53" i="16"/>
  <c r="Q55" i="16" s="1"/>
  <c r="L54" i="16"/>
  <c r="M54" i="16"/>
  <c r="N54" i="16"/>
  <c r="Q56" i="16" s="1"/>
  <c r="L55" i="16"/>
  <c r="M55" i="16"/>
  <c r="N55" i="16"/>
  <c r="Q57" i="16" s="1"/>
  <c r="L56" i="16"/>
  <c r="M56" i="16"/>
  <c r="N56" i="16"/>
  <c r="Q58" i="16" s="1"/>
  <c r="L57" i="16"/>
  <c r="M57" i="16"/>
  <c r="N57" i="16"/>
  <c r="Q59" i="16" s="1"/>
  <c r="L58" i="16"/>
  <c r="M58" i="16"/>
  <c r="N58" i="16"/>
  <c r="Q60" i="16" s="1"/>
  <c r="L59" i="16"/>
  <c r="M59" i="16"/>
  <c r="N59" i="16"/>
  <c r="Q61" i="16" s="1"/>
  <c r="L60" i="16"/>
  <c r="O61" i="16" s="1"/>
  <c r="M60" i="16"/>
  <c r="N60" i="16"/>
  <c r="Q62" i="16" s="1"/>
  <c r="L61" i="16"/>
  <c r="M61" i="16"/>
  <c r="N61" i="16"/>
  <c r="Q63" i="16" s="1"/>
  <c r="L62" i="16"/>
  <c r="M62" i="16"/>
  <c r="N62" i="16"/>
  <c r="Q64" i="16" s="1"/>
  <c r="L63" i="16"/>
  <c r="M63" i="16"/>
  <c r="P65" i="16" s="1"/>
  <c r="N63" i="16"/>
  <c r="Q65" i="16" s="1"/>
  <c r="L64" i="16"/>
  <c r="O66" i="16" s="1"/>
  <c r="M64" i="16"/>
  <c r="N64" i="16"/>
  <c r="Q66" i="16" s="1"/>
  <c r="L65" i="16"/>
  <c r="M65" i="16"/>
  <c r="N65" i="16"/>
  <c r="Q67" i="16" s="1"/>
  <c r="L66" i="16"/>
  <c r="M66" i="16"/>
  <c r="N66" i="16"/>
  <c r="Q68" i="16" s="1"/>
  <c r="L67" i="16"/>
  <c r="M67" i="16"/>
  <c r="N67" i="16"/>
  <c r="Q69" i="16" s="1"/>
  <c r="L68" i="16"/>
  <c r="O68" i="16" s="1"/>
  <c r="M68" i="16"/>
  <c r="N68" i="16"/>
  <c r="Q70" i="16" s="1"/>
  <c r="L69" i="16"/>
  <c r="M69" i="16"/>
  <c r="N69" i="16"/>
  <c r="Q71" i="16" s="1"/>
  <c r="L70" i="16"/>
  <c r="M70" i="16"/>
  <c r="N70" i="16"/>
  <c r="Q72" i="16" s="1"/>
  <c r="L71" i="16"/>
  <c r="M71" i="16"/>
  <c r="N71" i="16"/>
  <c r="Q73" i="16" s="1"/>
  <c r="L72" i="16"/>
  <c r="M72" i="16"/>
  <c r="P74" i="16" s="1"/>
  <c r="N72" i="16"/>
  <c r="Q74" i="16" s="1"/>
  <c r="L73" i="16"/>
  <c r="M73" i="16"/>
  <c r="N73" i="16"/>
  <c r="Q75" i="16" s="1"/>
  <c r="L74" i="16"/>
  <c r="M74" i="16"/>
  <c r="N74" i="16"/>
  <c r="Q76" i="16" s="1"/>
  <c r="L75" i="16"/>
  <c r="M75" i="16"/>
  <c r="P77" i="16" s="1"/>
  <c r="N75" i="16"/>
  <c r="Q77" i="16" s="1"/>
  <c r="L76" i="16"/>
  <c r="M76" i="16"/>
  <c r="N76" i="16"/>
  <c r="Q78" i="16" s="1"/>
  <c r="L77" i="16"/>
  <c r="M77" i="16"/>
  <c r="N77" i="16"/>
  <c r="Q79" i="16" s="1"/>
  <c r="L78" i="16"/>
  <c r="M78" i="16"/>
  <c r="N78" i="16"/>
  <c r="Q80" i="16" s="1"/>
  <c r="L79" i="16"/>
  <c r="M79" i="16"/>
  <c r="N79" i="16"/>
  <c r="Q81" i="16" s="1"/>
  <c r="L80" i="16"/>
  <c r="M80" i="16"/>
  <c r="N80" i="16"/>
  <c r="Q82" i="16" s="1"/>
  <c r="L81" i="16"/>
  <c r="O83" i="16" s="1"/>
  <c r="M81" i="16"/>
  <c r="N81" i="16"/>
  <c r="Q83" i="16" s="1"/>
  <c r="O81" i="16"/>
  <c r="L82" i="16"/>
  <c r="M82" i="16"/>
  <c r="N82" i="16"/>
  <c r="Q84" i="16" s="1"/>
  <c r="L83" i="16"/>
  <c r="M83" i="16"/>
  <c r="N83" i="16"/>
  <c r="L84" i="16"/>
  <c r="O85" i="16" s="1"/>
  <c r="M84" i="16"/>
  <c r="N84" i="16"/>
  <c r="Q86" i="16" s="1"/>
  <c r="O84" i="16"/>
  <c r="L85" i="16"/>
  <c r="M85" i="16"/>
  <c r="N85" i="16"/>
  <c r="Q85" i="16"/>
  <c r="L86" i="16"/>
  <c r="M86" i="16"/>
  <c r="N86" i="16"/>
  <c r="Q88" i="16" s="1"/>
  <c r="L87" i="16"/>
  <c r="O89" i="16" s="1"/>
  <c r="M87" i="16"/>
  <c r="N87" i="16"/>
  <c r="Q89" i="16" s="1"/>
  <c r="Q87" i="16"/>
  <c r="L88" i="16"/>
  <c r="M88" i="16"/>
  <c r="P90" i="16" s="1"/>
  <c r="N88" i="16"/>
  <c r="Q90" i="16" s="1"/>
  <c r="L89" i="16"/>
  <c r="O91" i="16" s="1"/>
  <c r="M89" i="16"/>
  <c r="N89" i="16"/>
  <c r="Q91" i="16" s="1"/>
  <c r="L90" i="16"/>
  <c r="M90" i="16"/>
  <c r="N90" i="16"/>
  <c r="Q92" i="16" s="1"/>
  <c r="L91" i="16"/>
  <c r="M91" i="16"/>
  <c r="P93" i="16" s="1"/>
  <c r="N91" i="16"/>
  <c r="Q93" i="16" s="1"/>
  <c r="L92" i="16"/>
  <c r="M92" i="16"/>
  <c r="N92" i="16"/>
  <c r="Q94" i="16" s="1"/>
  <c r="L93" i="16"/>
  <c r="M93" i="16"/>
  <c r="P95" i="16" s="1"/>
  <c r="N93" i="16"/>
  <c r="Q95" i="16" s="1"/>
  <c r="O93" i="16"/>
  <c r="L94" i="16"/>
  <c r="O94" i="16" s="1"/>
  <c r="M94" i="16"/>
  <c r="N94" i="16"/>
  <c r="Q96" i="16" s="1"/>
  <c r="L95" i="16"/>
  <c r="O97" i="16" s="1"/>
  <c r="M95" i="16"/>
  <c r="N95" i="16"/>
  <c r="Q97" i="16" s="1"/>
  <c r="L96" i="16"/>
  <c r="M96" i="16"/>
  <c r="N96" i="16"/>
  <c r="Q98" i="16" s="1"/>
  <c r="L97" i="16"/>
  <c r="M97" i="16"/>
  <c r="N97" i="16"/>
  <c r="L98" i="16"/>
  <c r="O98" i="16" s="1"/>
  <c r="M98" i="16"/>
  <c r="N98" i="16"/>
  <c r="Q100" i="16" s="1"/>
  <c r="L99" i="16"/>
  <c r="M99" i="16"/>
  <c r="N99" i="16"/>
  <c r="Q101" i="16" s="1"/>
  <c r="Q99" i="16"/>
  <c r="L100" i="16"/>
  <c r="O101" i="16" s="1"/>
  <c r="M100" i="16"/>
  <c r="N100" i="16"/>
  <c r="Q102" i="16" s="1"/>
  <c r="L101" i="16"/>
  <c r="M101" i="16"/>
  <c r="N101" i="16"/>
  <c r="Q103" i="16" s="1"/>
  <c r="L102" i="16"/>
  <c r="M102" i="16"/>
  <c r="N102" i="16"/>
  <c r="L103" i="16"/>
  <c r="M103" i="16"/>
  <c r="N103" i="16"/>
  <c r="L104" i="16"/>
  <c r="M104" i="16"/>
  <c r="N104" i="16"/>
  <c r="L105" i="16"/>
  <c r="O107" i="16" s="1"/>
  <c r="M105" i="16"/>
  <c r="N105" i="16"/>
  <c r="O105" i="16"/>
  <c r="L106" i="16"/>
  <c r="M106" i="16"/>
  <c r="N106" i="16"/>
  <c r="L107" i="16"/>
  <c r="M107" i="16"/>
  <c r="N107" i="16"/>
  <c r="Q109" i="16" s="1"/>
  <c r="L108" i="16"/>
  <c r="M108" i="16"/>
  <c r="N108" i="16"/>
  <c r="O108" i="16"/>
  <c r="L109" i="16"/>
  <c r="O109" i="16" s="1"/>
  <c r="M109" i="16"/>
  <c r="P111" i="16" s="1"/>
  <c r="N109" i="16"/>
  <c r="Q111" i="16" s="1"/>
  <c r="L110" i="16"/>
  <c r="M110" i="16"/>
  <c r="N110" i="16"/>
  <c r="L111" i="16"/>
  <c r="M111" i="16"/>
  <c r="N111" i="16"/>
  <c r="L112" i="16"/>
  <c r="O113" i="16" s="1"/>
  <c r="M112" i="16"/>
  <c r="N112" i="16"/>
  <c r="L113" i="16"/>
  <c r="M113" i="16"/>
  <c r="N113" i="16"/>
  <c r="L114" i="16"/>
  <c r="M114" i="16"/>
  <c r="N114" i="16"/>
  <c r="L115" i="16"/>
  <c r="M115" i="16"/>
  <c r="N115" i="16"/>
  <c r="O115" i="16"/>
  <c r="L116" i="16"/>
  <c r="M116" i="16"/>
  <c r="N116" i="16"/>
  <c r="Q117" i="16" s="1"/>
  <c r="L117" i="16"/>
  <c r="M117" i="16"/>
  <c r="N117" i="16"/>
  <c r="Q119" i="16" s="1"/>
  <c r="O117" i="16"/>
  <c r="L118" i="16"/>
  <c r="O118" i="16" s="1"/>
  <c r="M118" i="16"/>
  <c r="P120" i="16" s="1"/>
  <c r="N118" i="16"/>
  <c r="L119" i="16"/>
  <c r="M119" i="16"/>
  <c r="N119" i="16"/>
  <c r="Q121" i="16" s="1"/>
  <c r="L120" i="16"/>
  <c r="M120" i="16"/>
  <c r="N120" i="16"/>
  <c r="L121" i="16"/>
  <c r="O123" i="16" s="1"/>
  <c r="M121" i="16"/>
  <c r="N121" i="16"/>
  <c r="O121" i="16"/>
  <c r="L122" i="16"/>
  <c r="M122" i="16"/>
  <c r="N122" i="16"/>
  <c r="L123" i="16"/>
  <c r="M123" i="16"/>
  <c r="N123" i="16"/>
  <c r="L124" i="16"/>
  <c r="O124" i="16" s="1"/>
  <c r="M124" i="16"/>
  <c r="N124" i="16"/>
  <c r="L125" i="16"/>
  <c r="O125" i="16" s="1"/>
  <c r="M125" i="16"/>
  <c r="N125" i="16"/>
  <c r="L126" i="16"/>
  <c r="O128" i="16" s="1"/>
  <c r="M126" i="16"/>
  <c r="N126" i="16"/>
  <c r="L127" i="16"/>
  <c r="M127" i="16"/>
  <c r="N127" i="16"/>
  <c r="Q127" i="16"/>
  <c r="L128" i="16"/>
  <c r="O129" i="16" s="1"/>
  <c r="M128" i="16"/>
  <c r="P130" i="16" s="1"/>
  <c r="N128" i="16"/>
  <c r="L129" i="16"/>
  <c r="O131" i="16" s="1"/>
  <c r="M129" i="16"/>
  <c r="N129" i="16"/>
  <c r="L130" i="16"/>
  <c r="M130" i="16"/>
  <c r="N130" i="16"/>
  <c r="L131" i="16"/>
  <c r="O133" i="16" s="1"/>
  <c r="M131" i="16"/>
  <c r="N131" i="16"/>
  <c r="Q133" i="16" s="1"/>
  <c r="L132" i="16"/>
  <c r="M132" i="16"/>
  <c r="N132" i="16"/>
  <c r="L133" i="16"/>
  <c r="M133" i="16"/>
  <c r="N133" i="16"/>
  <c r="Q135" i="16" s="1"/>
  <c r="L134" i="16"/>
  <c r="M134" i="16"/>
  <c r="P136" i="16" s="1"/>
  <c r="N134" i="16"/>
  <c r="L135" i="16"/>
  <c r="M135" i="16"/>
  <c r="N135" i="16"/>
  <c r="L136" i="16"/>
  <c r="M136" i="16"/>
  <c r="N136" i="16"/>
  <c r="L137" i="16"/>
  <c r="O139" i="16" s="1"/>
  <c r="M137" i="16"/>
  <c r="N137" i="16"/>
  <c r="O137" i="16"/>
  <c r="L138" i="16"/>
  <c r="M138" i="16"/>
  <c r="N138" i="16"/>
  <c r="L139" i="16"/>
  <c r="M139" i="16"/>
  <c r="N139" i="16"/>
  <c r="Q141" i="16" s="1"/>
  <c r="L140" i="16"/>
  <c r="O140" i="16" s="1"/>
  <c r="M140" i="16"/>
  <c r="P142" i="16" s="1"/>
  <c r="N140" i="16"/>
  <c r="L141" i="16"/>
  <c r="O141" i="16" s="1"/>
  <c r="M141" i="16"/>
  <c r="N141" i="16"/>
  <c r="L142" i="16"/>
  <c r="M142" i="16"/>
  <c r="N142" i="16"/>
  <c r="L143" i="16"/>
  <c r="O145" i="16" s="1"/>
  <c r="M143" i="16"/>
  <c r="N143" i="16"/>
  <c r="Q143" i="16" s="1"/>
  <c r="L144" i="16"/>
  <c r="O144" i="16" s="1"/>
  <c r="M144" i="16"/>
  <c r="N144" i="16"/>
  <c r="L145" i="16"/>
  <c r="M145" i="16"/>
  <c r="N145" i="16"/>
  <c r="L146" i="16"/>
  <c r="M146" i="16"/>
  <c r="N146" i="16"/>
  <c r="L147" i="16"/>
  <c r="M147" i="16"/>
  <c r="N147" i="16"/>
  <c r="L148" i="16"/>
  <c r="M148" i="16"/>
  <c r="N148" i="16"/>
  <c r="L149" i="16"/>
  <c r="M149" i="16"/>
  <c r="N149" i="16"/>
  <c r="Q151" i="16" s="1"/>
  <c r="O149" i="16"/>
  <c r="L150" i="16"/>
  <c r="M150" i="16"/>
  <c r="P152" i="16" s="1"/>
  <c r="N150" i="16"/>
  <c r="L151" i="16"/>
  <c r="M151" i="16"/>
  <c r="N151" i="16"/>
  <c r="L152" i="16"/>
  <c r="M152" i="16"/>
  <c r="N152" i="16"/>
  <c r="L153" i="16"/>
  <c r="O155" i="16" s="1"/>
  <c r="M153" i="16"/>
  <c r="N153" i="16"/>
  <c r="O153" i="16"/>
  <c r="L154" i="16"/>
  <c r="M154" i="16"/>
  <c r="N154" i="16"/>
  <c r="L155" i="16"/>
  <c r="M155" i="16"/>
  <c r="N155" i="16"/>
  <c r="Q157" i="16" s="1"/>
  <c r="L156" i="16"/>
  <c r="O156" i="16" s="1"/>
  <c r="M156" i="16"/>
  <c r="N156" i="16"/>
  <c r="L157" i="16"/>
  <c r="O157" i="16" s="1"/>
  <c r="M157" i="16"/>
  <c r="N157" i="16"/>
  <c r="L158" i="16"/>
  <c r="M158" i="16"/>
  <c r="N158" i="16"/>
  <c r="L159" i="16"/>
  <c r="O161" i="16" s="1"/>
  <c r="M159" i="16"/>
  <c r="N159" i="16"/>
  <c r="Q159" i="16" s="1"/>
  <c r="L160" i="16"/>
  <c r="M160" i="16"/>
  <c r="N160" i="16"/>
  <c r="L161" i="16"/>
  <c r="O163" i="16" s="1"/>
  <c r="M161" i="16"/>
  <c r="N161" i="16"/>
  <c r="L162" i="16"/>
  <c r="M162" i="16"/>
  <c r="N162" i="16"/>
  <c r="L163" i="16"/>
  <c r="O165" i="16" s="1"/>
  <c r="M163" i="16"/>
  <c r="N163" i="16"/>
  <c r="Q165" i="16" s="1"/>
  <c r="L164" i="16"/>
  <c r="M164" i="16"/>
  <c r="N164" i="16"/>
  <c r="L165" i="16"/>
  <c r="M165" i="16"/>
  <c r="N165" i="16"/>
  <c r="Q167" i="16" s="1"/>
  <c r="L166" i="16"/>
  <c r="M166" i="16"/>
  <c r="P168" i="16" s="1"/>
  <c r="N166" i="16"/>
  <c r="L167" i="16"/>
  <c r="M167" i="16"/>
  <c r="N167" i="16"/>
  <c r="L168" i="16"/>
  <c r="M168" i="16"/>
  <c r="N168" i="16"/>
  <c r="O168" i="16"/>
  <c r="L169" i="16"/>
  <c r="O169" i="16" s="1"/>
  <c r="M169" i="16"/>
  <c r="N169" i="16"/>
  <c r="L170" i="16"/>
  <c r="M170" i="16"/>
  <c r="N170" i="16"/>
  <c r="L171" i="16"/>
  <c r="M171" i="16"/>
  <c r="N171" i="16"/>
  <c r="Q173" i="16" s="1"/>
  <c r="L172" i="16"/>
  <c r="O174" i="16" s="1"/>
  <c r="M172" i="16"/>
  <c r="N172" i="16"/>
  <c r="P172" i="16"/>
  <c r="L173" i="16"/>
  <c r="O175" i="16" s="1"/>
  <c r="M173" i="16"/>
  <c r="N173" i="16"/>
  <c r="L174" i="16"/>
  <c r="M174" i="16"/>
  <c r="N174" i="16"/>
  <c r="L175" i="16"/>
  <c r="M175" i="16"/>
  <c r="N175" i="16"/>
  <c r="Q177" i="16" s="1"/>
  <c r="L176" i="16"/>
  <c r="O178" i="16" s="1"/>
  <c r="M176" i="16"/>
  <c r="N176" i="16"/>
  <c r="P176" i="16"/>
  <c r="L177" i="16"/>
  <c r="M177" i="16"/>
  <c r="N177" i="16"/>
  <c r="L178" i="16"/>
  <c r="M178" i="16"/>
  <c r="P180" i="16" s="1"/>
  <c r="N178" i="16"/>
  <c r="Q178" i="16" s="1"/>
  <c r="L179" i="16"/>
  <c r="M179" i="16"/>
  <c r="N179" i="16"/>
  <c r="Q179" i="16"/>
  <c r="L180" i="16"/>
  <c r="M180" i="16"/>
  <c r="N180" i="16"/>
  <c r="L181" i="16"/>
  <c r="M181" i="16"/>
  <c r="N181" i="16"/>
  <c r="Q182" i="16" s="1"/>
  <c r="L182" i="16"/>
  <c r="O184" i="16" s="1"/>
  <c r="M182" i="16"/>
  <c r="N182" i="16"/>
  <c r="Q183" i="16" s="1"/>
  <c r="L183" i="16"/>
  <c r="M183" i="16"/>
  <c r="N183" i="16"/>
  <c r="L184" i="16"/>
  <c r="M184" i="16"/>
  <c r="N184" i="16"/>
  <c r="Q186" i="16" s="1"/>
  <c r="L185" i="16"/>
  <c r="M185" i="16"/>
  <c r="N185" i="16"/>
  <c r="Q185" i="16"/>
  <c r="L186" i="16"/>
  <c r="M186" i="16"/>
  <c r="N186" i="16"/>
  <c r="Q187" i="16" s="1"/>
  <c r="L187" i="16"/>
  <c r="M187" i="16"/>
  <c r="N187" i="16"/>
  <c r="L188" i="16"/>
  <c r="M188" i="16"/>
  <c r="P190" i="16" s="1"/>
  <c r="N188" i="16"/>
  <c r="Q189" i="16" s="1"/>
  <c r="L189" i="16"/>
  <c r="O191" i="16" s="1"/>
  <c r="M189" i="16"/>
  <c r="N189" i="16"/>
  <c r="L190" i="16"/>
  <c r="O192" i="16" s="1"/>
  <c r="M190" i="16"/>
  <c r="N190" i="16"/>
  <c r="L191" i="16"/>
  <c r="M191" i="16"/>
  <c r="N191" i="16"/>
  <c r="Q192" i="16" s="1"/>
  <c r="L192" i="16"/>
  <c r="M192" i="16"/>
  <c r="N192" i="16"/>
  <c r="L193" i="16"/>
  <c r="M193" i="16"/>
  <c r="N193" i="16"/>
  <c r="L194" i="16"/>
  <c r="M194" i="16"/>
  <c r="N194" i="16"/>
  <c r="Q195" i="16" s="1"/>
  <c r="Q194" i="16"/>
  <c r="L195" i="16"/>
  <c r="M195" i="16"/>
  <c r="N195" i="16"/>
  <c r="L196" i="16"/>
  <c r="M196" i="16"/>
  <c r="N196" i="16"/>
  <c r="L197" i="16"/>
  <c r="M197" i="16"/>
  <c r="N197" i="16"/>
  <c r="L198" i="16"/>
  <c r="O200" i="16" s="1"/>
  <c r="M198" i="16"/>
  <c r="N198" i="16"/>
  <c r="Q198" i="16"/>
  <c r="L199" i="16"/>
  <c r="M199" i="16"/>
  <c r="N199" i="16"/>
  <c r="Q201" i="16" s="1"/>
  <c r="L200" i="16"/>
  <c r="M200" i="16"/>
  <c r="N200" i="16"/>
  <c r="L201" i="16"/>
  <c r="M201" i="16"/>
  <c r="N201" i="16"/>
  <c r="Q202" i="16" s="1"/>
  <c r="L202" i="16"/>
  <c r="M202" i="16"/>
  <c r="N202" i="16"/>
  <c r="L203" i="16"/>
  <c r="M203" i="16"/>
  <c r="N203" i="16"/>
  <c r="L204" i="16"/>
  <c r="M204" i="16"/>
  <c r="N204" i="16"/>
  <c r="Q205" i="16" s="1"/>
  <c r="L205" i="16"/>
  <c r="M205" i="16"/>
  <c r="N205" i="16"/>
  <c r="L206" i="16"/>
  <c r="M206" i="16"/>
  <c r="N206" i="16"/>
  <c r="L207" i="16"/>
  <c r="M207" i="16"/>
  <c r="N207" i="16"/>
  <c r="Q208" i="16" s="1"/>
  <c r="O207" i="16"/>
  <c r="L208" i="16"/>
  <c r="O210" i="16" s="1"/>
  <c r="M208" i="16"/>
  <c r="N208" i="16"/>
  <c r="Q210" i="16" s="1"/>
  <c r="L209" i="16"/>
  <c r="M209" i="16"/>
  <c r="N209" i="16"/>
  <c r="L210" i="16"/>
  <c r="M210" i="16"/>
  <c r="N210" i="16"/>
  <c r="Q211" i="16" s="1"/>
  <c r="L211" i="16"/>
  <c r="M211" i="16"/>
  <c r="N211" i="16"/>
  <c r="L212" i="16"/>
  <c r="M212" i="16"/>
  <c r="P214" i="16" s="1"/>
  <c r="N212" i="16"/>
  <c r="L213" i="16"/>
  <c r="M213" i="16"/>
  <c r="N213" i="16"/>
  <c r="L214" i="16"/>
  <c r="M214" i="16"/>
  <c r="N214" i="16"/>
  <c r="Q215" i="16" s="1"/>
  <c r="L215" i="16"/>
  <c r="M215" i="16"/>
  <c r="N215" i="16"/>
  <c r="L216" i="16"/>
  <c r="M216" i="16"/>
  <c r="N216" i="16"/>
  <c r="L217" i="16"/>
  <c r="M217" i="16"/>
  <c r="N217" i="16"/>
  <c r="Q218" i="16" s="1"/>
  <c r="Q217" i="16"/>
  <c r="L218" i="16"/>
  <c r="M218" i="16"/>
  <c r="P220" i="16" s="1"/>
  <c r="N218" i="16"/>
  <c r="L219" i="16"/>
  <c r="M219" i="16"/>
  <c r="N219" i="16"/>
  <c r="L220" i="16"/>
  <c r="M220" i="16"/>
  <c r="P222" i="16" s="1"/>
  <c r="N220" i="16"/>
  <c r="L221" i="16"/>
  <c r="O223" i="16" s="1"/>
  <c r="M221" i="16"/>
  <c r="N221" i="16"/>
  <c r="L222" i="16"/>
  <c r="M222" i="16"/>
  <c r="N222" i="16"/>
  <c r="L223" i="16"/>
  <c r="M223" i="16"/>
  <c r="N223" i="16"/>
  <c r="L224" i="16"/>
  <c r="M224" i="16"/>
  <c r="N224" i="16"/>
  <c r="Q225" i="16" s="1"/>
  <c r="Q224" i="16"/>
  <c r="L225" i="16"/>
  <c r="M225" i="16"/>
  <c r="N225" i="16"/>
  <c r="Q226" i="16" s="1"/>
  <c r="L226" i="16"/>
  <c r="M226" i="16"/>
  <c r="N226" i="16"/>
  <c r="L227" i="16"/>
  <c r="M227" i="16"/>
  <c r="N227" i="16"/>
  <c r="Q227" i="16"/>
  <c r="L228" i="16"/>
  <c r="M228" i="16"/>
  <c r="N228" i="16"/>
  <c r="Q229" i="16" s="1"/>
  <c r="L229" i="16"/>
  <c r="M229" i="16"/>
  <c r="N229" i="16"/>
  <c r="L230" i="16"/>
  <c r="M230" i="16"/>
  <c r="N230" i="16"/>
  <c r="Q231" i="16" s="1"/>
  <c r="Q230" i="16"/>
  <c r="L231" i="16"/>
  <c r="M231" i="16"/>
  <c r="N231" i="16"/>
  <c r="L232" i="16"/>
  <c r="M232" i="16"/>
  <c r="N232" i="16"/>
  <c r="L233" i="16"/>
  <c r="M233" i="16"/>
  <c r="N233" i="16"/>
  <c r="Q234" i="16" s="1"/>
  <c r="Q233" i="16"/>
  <c r="L234" i="16"/>
  <c r="M234" i="16"/>
  <c r="N234" i="16"/>
  <c r="L235" i="16"/>
  <c r="M235" i="16"/>
  <c r="N235" i="16"/>
  <c r="L236" i="16"/>
  <c r="M236" i="16"/>
  <c r="N236" i="16"/>
  <c r="Q237" i="16" s="1"/>
  <c r="L237" i="16"/>
  <c r="O239" i="16" s="1"/>
  <c r="M237" i="16"/>
  <c r="N237" i="16"/>
  <c r="L238" i="16"/>
  <c r="M238" i="16"/>
  <c r="N238" i="16"/>
  <c r="Q238" i="16"/>
  <c r="L239" i="16"/>
  <c r="M239" i="16"/>
  <c r="N239" i="16"/>
  <c r="L240" i="16"/>
  <c r="M240" i="16"/>
  <c r="N240" i="16"/>
  <c r="Q242" i="16" s="1"/>
  <c r="L241" i="16"/>
  <c r="M241" i="16"/>
  <c r="N241" i="16"/>
  <c r="Q241" i="16"/>
  <c r="L242" i="16"/>
  <c r="M242" i="16"/>
  <c r="N242" i="16"/>
  <c r="L243" i="16"/>
  <c r="M243" i="16"/>
  <c r="N243" i="16"/>
  <c r="Q243" i="16" s="1"/>
  <c r="L244" i="16"/>
  <c r="M244" i="16"/>
  <c r="P246" i="16" s="1"/>
  <c r="N244" i="16"/>
  <c r="L245" i="16"/>
  <c r="M245" i="16"/>
  <c r="N245" i="16"/>
  <c r="L246" i="16"/>
  <c r="M246" i="16"/>
  <c r="N246" i="16"/>
  <c r="Q246" i="16"/>
  <c r="L247" i="16"/>
  <c r="M247" i="16"/>
  <c r="N247" i="16"/>
  <c r="Q249" i="16" s="1"/>
  <c r="L248" i="16"/>
  <c r="M248" i="16"/>
  <c r="N248" i="16"/>
  <c r="L249" i="16"/>
  <c r="M249" i="16"/>
  <c r="N249" i="16"/>
  <c r="Q251" i="16" s="1"/>
  <c r="L250" i="16"/>
  <c r="M250" i="16"/>
  <c r="P252" i="16" s="1"/>
  <c r="N250" i="16"/>
  <c r="Q250" i="16"/>
  <c r="L251" i="16"/>
  <c r="M251" i="16"/>
  <c r="N251" i="16"/>
  <c r="L252" i="16"/>
  <c r="M252" i="16"/>
  <c r="N252" i="16"/>
  <c r="L253" i="16"/>
  <c r="M253" i="16"/>
  <c r="N253" i="16"/>
  <c r="Q255" i="16" s="1"/>
  <c r="L254" i="16"/>
  <c r="M254" i="16"/>
  <c r="P256" i="16" s="1"/>
  <c r="N254" i="16"/>
  <c r="L255" i="16"/>
  <c r="M255" i="16"/>
  <c r="N255" i="16"/>
  <c r="L256" i="16"/>
  <c r="M256" i="16"/>
  <c r="N256" i="16"/>
  <c r="Q256" i="16" s="1"/>
  <c r="L257" i="16"/>
  <c r="O259" i="16" s="1"/>
  <c r="M257" i="16"/>
  <c r="N257" i="16"/>
  <c r="L258" i="16"/>
  <c r="O260" i="16" s="1"/>
  <c r="M258" i="16"/>
  <c r="N258" i="16"/>
  <c r="Q259" i="16" s="1"/>
  <c r="L259" i="16"/>
  <c r="M259" i="16"/>
  <c r="N259" i="16"/>
  <c r="L260" i="16"/>
  <c r="M260" i="16"/>
  <c r="P262" i="16" s="1"/>
  <c r="N260" i="16"/>
  <c r="Q260" i="16" s="1"/>
  <c r="L261" i="16"/>
  <c r="O262" i="16" s="1"/>
  <c r="M261" i="16"/>
  <c r="N261" i="16"/>
  <c r="Q261" i="16"/>
  <c r="L262" i="16"/>
  <c r="M262" i="16"/>
  <c r="N262" i="16"/>
  <c r="L263" i="16"/>
  <c r="O265" i="16" s="1"/>
  <c r="M263" i="16"/>
  <c r="N263" i="16"/>
  <c r="L264" i="16"/>
  <c r="O264" i="16" s="1"/>
  <c r="M264" i="16"/>
  <c r="N264" i="16"/>
  <c r="Q266" i="16" s="1"/>
  <c r="L265" i="16"/>
  <c r="M265" i="16"/>
  <c r="N265" i="16"/>
  <c r="L266" i="16"/>
  <c r="M266" i="16"/>
  <c r="N266" i="16"/>
  <c r="L267" i="16"/>
  <c r="M267" i="16"/>
  <c r="N267" i="16"/>
  <c r="Q267" i="16"/>
  <c r="L268" i="16"/>
  <c r="M268" i="16"/>
  <c r="N268" i="16"/>
  <c r="L269" i="16"/>
  <c r="M269" i="16"/>
  <c r="N269" i="16"/>
  <c r="Q269" i="16"/>
  <c r="L270" i="16"/>
  <c r="M270" i="16"/>
  <c r="N270" i="16"/>
  <c r="Q271" i="16" s="1"/>
  <c r="Q270" i="16"/>
  <c r="L271" i="16"/>
  <c r="O271" i="16" s="1"/>
  <c r="M271" i="16"/>
  <c r="N271" i="16"/>
  <c r="L272" i="16"/>
  <c r="M272" i="16"/>
  <c r="N272" i="16"/>
  <c r="O272" i="16"/>
  <c r="L273" i="16"/>
  <c r="O274" i="16" s="1"/>
  <c r="M273" i="16"/>
  <c r="N273" i="16"/>
  <c r="Q273" i="16"/>
  <c r="L274" i="16"/>
  <c r="M274" i="16"/>
  <c r="N274" i="16"/>
  <c r="Q274" i="16" s="1"/>
  <c r="L275" i="16"/>
  <c r="O277" i="16" s="1"/>
  <c r="M275" i="16"/>
  <c r="N275" i="16"/>
  <c r="L276" i="16"/>
  <c r="O276" i="16" s="1"/>
  <c r="M276" i="16"/>
  <c r="N276" i="16"/>
  <c r="Q278" i="16" s="1"/>
  <c r="L277" i="16"/>
  <c r="M277" i="16"/>
  <c r="N277" i="16"/>
  <c r="L278" i="16"/>
  <c r="M278" i="16"/>
  <c r="N278" i="16"/>
  <c r="L279" i="16"/>
  <c r="M279" i="16"/>
  <c r="N279" i="16"/>
  <c r="Q279" i="16"/>
  <c r="L280" i="16"/>
  <c r="M280" i="16"/>
  <c r="N280" i="16"/>
  <c r="L281" i="16"/>
  <c r="O283" i="16" s="1"/>
  <c r="M281" i="16"/>
  <c r="N281" i="16"/>
  <c r="L282" i="16"/>
  <c r="O284" i="16" s="1"/>
  <c r="M282" i="16"/>
  <c r="N282" i="16"/>
  <c r="Q284" i="16" s="1"/>
  <c r="L283" i="16"/>
  <c r="O285" i="16" s="1"/>
  <c r="M283" i="16"/>
  <c r="N283" i="16"/>
  <c r="L284" i="16"/>
  <c r="M284" i="16"/>
  <c r="N284" i="16"/>
  <c r="L285" i="16"/>
  <c r="M285" i="16"/>
  <c r="N285" i="16"/>
  <c r="Q285" i="16" s="1"/>
  <c r="L286" i="16"/>
  <c r="O287" i="16" s="1"/>
  <c r="M286" i="16"/>
  <c r="N286" i="16"/>
  <c r="L287" i="16"/>
  <c r="M287" i="16"/>
  <c r="N287" i="16"/>
  <c r="L288" i="16"/>
  <c r="M288" i="16"/>
  <c r="P289" i="16" s="1"/>
  <c r="N288" i="16"/>
  <c r="O288" i="16"/>
  <c r="L289" i="16"/>
  <c r="M289" i="16"/>
  <c r="N289" i="16"/>
  <c r="L290" i="16"/>
  <c r="M290" i="16"/>
  <c r="N290" i="16"/>
  <c r="L291" i="16"/>
  <c r="O291" i="16" s="1"/>
  <c r="M291" i="16"/>
  <c r="P293" i="16" s="1"/>
  <c r="N291" i="16"/>
  <c r="L292" i="16"/>
  <c r="O293" i="16" s="1"/>
  <c r="M292" i="16"/>
  <c r="N292" i="16"/>
  <c r="Q292" i="16"/>
  <c r="L293" i="16"/>
  <c r="M293" i="16"/>
  <c r="N293" i="16"/>
  <c r="L294" i="16"/>
  <c r="O295" i="16" s="1"/>
  <c r="M294" i="16"/>
  <c r="N294" i="16"/>
  <c r="Q296" i="16" s="1"/>
  <c r="Q294" i="16"/>
  <c r="L295" i="16"/>
  <c r="M295" i="16"/>
  <c r="N295" i="16"/>
  <c r="L296" i="16"/>
  <c r="M296" i="16"/>
  <c r="N296" i="16"/>
  <c r="O296" i="16"/>
  <c r="L297" i="16"/>
  <c r="M297" i="16"/>
  <c r="P299" i="16" s="1"/>
  <c r="N297" i="16"/>
  <c r="L298" i="16"/>
  <c r="O299" i="16" s="1"/>
  <c r="M298" i="16"/>
  <c r="N298" i="16"/>
  <c r="L299" i="16"/>
  <c r="M299" i="16"/>
  <c r="N299" i="16"/>
  <c r="L300" i="16"/>
  <c r="M300" i="16"/>
  <c r="N300" i="16"/>
  <c r="Q302" i="16" s="1"/>
  <c r="L301" i="16"/>
  <c r="O302" i="16" s="1"/>
  <c r="M301" i="16"/>
  <c r="N301" i="16"/>
  <c r="P301" i="16"/>
  <c r="L302" i="16"/>
  <c r="M302" i="16"/>
  <c r="N302" i="16"/>
  <c r="Q304" i="16" s="1"/>
  <c r="L303" i="16"/>
  <c r="M303" i="16"/>
  <c r="N303" i="16"/>
  <c r="L304" i="16"/>
  <c r="O305" i="16" s="1"/>
  <c r="M304" i="16"/>
  <c r="N304" i="16"/>
  <c r="L305" i="16"/>
  <c r="M305" i="16"/>
  <c r="N305" i="16"/>
  <c r="L306" i="16"/>
  <c r="M306" i="16"/>
  <c r="N306" i="16"/>
  <c r="L307" i="16"/>
  <c r="O308" i="16" s="1"/>
  <c r="M307" i="16"/>
  <c r="N307" i="16"/>
  <c r="P307" i="16"/>
  <c r="L308" i="16"/>
  <c r="M308" i="16"/>
  <c r="N308" i="16"/>
  <c r="L309" i="16"/>
  <c r="M309" i="16"/>
  <c r="N309" i="16"/>
  <c r="L310" i="16"/>
  <c r="O311" i="16" s="1"/>
  <c r="M310" i="16"/>
  <c r="P312" i="16" s="1"/>
  <c r="N310" i="16"/>
  <c r="O310" i="16"/>
  <c r="Q310" i="16"/>
  <c r="L311" i="16"/>
  <c r="M311" i="16"/>
  <c r="N311" i="16"/>
  <c r="Q312" i="16" s="1"/>
  <c r="L312" i="16"/>
  <c r="M312" i="16"/>
  <c r="N312" i="16"/>
  <c r="O312" i="16"/>
  <c r="L313" i="16"/>
  <c r="O314" i="16" s="1"/>
  <c r="M313" i="16"/>
  <c r="N313" i="16"/>
  <c r="Q314" i="16" s="1"/>
  <c r="L314" i="16"/>
  <c r="M314" i="16"/>
  <c r="N314" i="16"/>
  <c r="L315" i="16"/>
  <c r="M315" i="16"/>
  <c r="N315" i="16"/>
  <c r="P315" i="16"/>
  <c r="L316" i="16"/>
  <c r="M316" i="16"/>
  <c r="P317" i="16" s="1"/>
  <c r="N316" i="16"/>
  <c r="L317" i="16"/>
  <c r="O318" i="16" s="1"/>
  <c r="M317" i="16"/>
  <c r="N317" i="16"/>
  <c r="L318" i="16"/>
  <c r="M318" i="16"/>
  <c r="N318" i="16"/>
  <c r="Q318" i="16"/>
  <c r="L319" i="16"/>
  <c r="M319" i="16"/>
  <c r="P321" i="16" s="1"/>
  <c r="N319" i="16"/>
  <c r="L320" i="16"/>
  <c r="O321" i="16" s="1"/>
  <c r="M320" i="16"/>
  <c r="N320" i="16"/>
  <c r="Q320" i="16"/>
  <c r="L321" i="16"/>
  <c r="M321" i="16"/>
  <c r="N321" i="16"/>
  <c r="L322" i="16"/>
  <c r="O323" i="16" s="1"/>
  <c r="M322" i="16"/>
  <c r="P323" i="16" s="1"/>
  <c r="N322" i="16"/>
  <c r="L323" i="16"/>
  <c r="M323" i="16"/>
  <c r="N323" i="16"/>
  <c r="L324" i="16"/>
  <c r="M324" i="16"/>
  <c r="N324" i="16"/>
  <c r="L325" i="16"/>
  <c r="M325" i="16"/>
  <c r="N325" i="16"/>
  <c r="Q326" i="16" s="1"/>
  <c r="L326" i="16"/>
  <c r="M326" i="16"/>
  <c r="N326" i="16"/>
  <c r="Q328" i="16" s="1"/>
  <c r="L327" i="16"/>
  <c r="M327" i="16"/>
  <c r="N327" i="16"/>
  <c r="L328" i="16"/>
  <c r="M328" i="16"/>
  <c r="N328" i="16"/>
  <c r="O328" i="16"/>
  <c r="L329" i="16"/>
  <c r="M329" i="16"/>
  <c r="N329" i="16"/>
  <c r="L330" i="16"/>
  <c r="M330" i="16"/>
  <c r="N330" i="16"/>
  <c r="L331" i="16"/>
  <c r="O332" i="16" s="1"/>
  <c r="M331" i="16"/>
  <c r="N331" i="16"/>
  <c r="P331" i="16"/>
  <c r="L332" i="16"/>
  <c r="M332" i="16"/>
  <c r="N332" i="16"/>
  <c r="L333" i="16"/>
  <c r="M333" i="16"/>
  <c r="N333" i="16"/>
  <c r="L334" i="16"/>
  <c r="M334" i="16"/>
  <c r="P336" i="16" s="1"/>
  <c r="N334" i="16"/>
  <c r="Q334" i="16" s="1"/>
  <c r="O334" i="16"/>
  <c r="L335" i="16"/>
  <c r="O336" i="16" s="1"/>
  <c r="M335" i="16"/>
  <c r="N335" i="16"/>
  <c r="L336" i="16"/>
  <c r="M336" i="16"/>
  <c r="N336" i="16"/>
  <c r="L337" i="16"/>
  <c r="M337" i="16"/>
  <c r="N337" i="16"/>
  <c r="L338" i="16"/>
  <c r="O339" i="16" s="1"/>
  <c r="M338" i="16"/>
  <c r="P339" i="16" s="1"/>
  <c r="N338" i="16"/>
  <c r="L339" i="16"/>
  <c r="M339" i="16"/>
  <c r="N339" i="16"/>
  <c r="L340" i="16"/>
  <c r="M340" i="16"/>
  <c r="N340" i="16"/>
  <c r="L341" i="16"/>
  <c r="M341" i="16"/>
  <c r="N341" i="16"/>
  <c r="L342" i="16"/>
  <c r="M342" i="16"/>
  <c r="P344" i="16" s="1"/>
  <c r="N342" i="16"/>
  <c r="L343" i="16"/>
  <c r="M343" i="16"/>
  <c r="P345" i="16" s="1"/>
  <c r="N343" i="16"/>
  <c r="L344" i="16"/>
  <c r="M344" i="16"/>
  <c r="N344" i="16"/>
  <c r="Q346" i="16" s="1"/>
  <c r="O344" i="16"/>
  <c r="L345" i="16"/>
  <c r="O346" i="16" s="1"/>
  <c r="M345" i="16"/>
  <c r="N345" i="16"/>
  <c r="Q347" i="16" s="1"/>
  <c r="L346" i="16"/>
  <c r="M346" i="16"/>
  <c r="N346" i="16"/>
  <c r="L347" i="16"/>
  <c r="M347" i="16"/>
  <c r="N347" i="16"/>
  <c r="Q349" i="16" s="1"/>
  <c r="P347" i="16"/>
  <c r="L348" i="16"/>
  <c r="M348" i="16"/>
  <c r="P350" i="16" s="1"/>
  <c r="N348" i="16"/>
  <c r="L349" i="16"/>
  <c r="O350" i="16" s="1"/>
  <c r="M349" i="16"/>
  <c r="N349" i="16"/>
  <c r="L350" i="16"/>
  <c r="M350" i="16"/>
  <c r="N350" i="16"/>
  <c r="Q350" i="16" s="1"/>
  <c r="L351" i="16"/>
  <c r="M351" i="16"/>
  <c r="N351" i="16"/>
  <c r="L352" i="16"/>
  <c r="M352" i="16"/>
  <c r="N352" i="16"/>
  <c r="Q354" i="16" s="1"/>
  <c r="L353" i="16"/>
  <c r="M353" i="16"/>
  <c r="N353" i="16"/>
  <c r="L354" i="16"/>
  <c r="M354" i="16"/>
  <c r="N354" i="16"/>
  <c r="O354" i="16"/>
  <c r="L355" i="16"/>
  <c r="O356" i="16" s="1"/>
  <c r="M355" i="16"/>
  <c r="N355" i="16"/>
  <c r="P355" i="16"/>
  <c r="L356" i="16"/>
  <c r="M356" i="16"/>
  <c r="N356" i="16"/>
  <c r="L357" i="16"/>
  <c r="M357" i="16"/>
  <c r="N357" i="16"/>
  <c r="L358" i="16"/>
  <c r="O359" i="16" s="1"/>
  <c r="M358" i="16"/>
  <c r="P360" i="16" s="1"/>
  <c r="N358" i="16"/>
  <c r="O358" i="16"/>
  <c r="Q358" i="16"/>
  <c r="L359" i="16"/>
  <c r="M359" i="16"/>
  <c r="N359" i="16"/>
  <c r="L360" i="16"/>
  <c r="M360" i="16"/>
  <c r="P361" i="16" s="1"/>
  <c r="N360" i="16"/>
  <c r="O360" i="16"/>
  <c r="Q360" i="16"/>
  <c r="L361" i="16"/>
  <c r="M361" i="16"/>
  <c r="N361" i="16"/>
  <c r="Q362" i="16" s="1"/>
  <c r="L362" i="16"/>
  <c r="O364" i="16" s="1"/>
  <c r="M362" i="16"/>
  <c r="N362" i="16"/>
  <c r="P362" i="16"/>
  <c r="L363" i="16"/>
  <c r="M363" i="16"/>
  <c r="P365" i="16" s="1"/>
  <c r="N363" i="16"/>
  <c r="L364" i="16"/>
  <c r="O365" i="16" s="1"/>
  <c r="M364" i="16"/>
  <c r="N364" i="16"/>
  <c r="L365" i="16"/>
  <c r="M365" i="16"/>
  <c r="P367" i="16" s="1"/>
  <c r="N365" i="16"/>
  <c r="L366" i="16"/>
  <c r="M366" i="16"/>
  <c r="P368" i="16" s="1"/>
  <c r="N366" i="16"/>
  <c r="Q368" i="16" s="1"/>
  <c r="L367" i="16"/>
  <c r="O367" i="16" s="1"/>
  <c r="M367" i="16"/>
  <c r="N367" i="16"/>
  <c r="L368" i="16"/>
  <c r="M368" i="16"/>
  <c r="N368" i="16"/>
  <c r="L369" i="16"/>
  <c r="O370" i="16" s="1"/>
  <c r="M369" i="16"/>
  <c r="N369" i="16"/>
  <c r="P369" i="16"/>
  <c r="L370" i="16"/>
  <c r="M370" i="16"/>
  <c r="N370" i="16"/>
  <c r="L371" i="16"/>
  <c r="M371" i="16"/>
  <c r="N371" i="16"/>
  <c r="O371" i="16"/>
  <c r="L372" i="16"/>
  <c r="O373" i="16" s="1"/>
  <c r="M372" i="16"/>
  <c r="P374" i="16" s="1"/>
  <c r="N372" i="16"/>
  <c r="O372" i="16"/>
  <c r="L373" i="16"/>
  <c r="M373" i="16"/>
  <c r="N373" i="16"/>
  <c r="L374" i="16"/>
  <c r="M374" i="16"/>
  <c r="N374" i="16"/>
  <c r="L375" i="16"/>
  <c r="O376" i="16" s="1"/>
  <c r="M375" i="16"/>
  <c r="N375" i="16"/>
  <c r="O375" i="16"/>
  <c r="L376" i="16"/>
  <c r="M376" i="16"/>
  <c r="N376" i="16"/>
  <c r="Q378" i="16" s="1"/>
  <c r="L377" i="16"/>
  <c r="M377" i="16"/>
  <c r="N377" i="16"/>
  <c r="L378" i="16"/>
  <c r="O379" i="16" s="1"/>
  <c r="M378" i="16"/>
  <c r="P380" i="16" s="1"/>
  <c r="N378" i="16"/>
  <c r="O378" i="16"/>
  <c r="L379" i="16"/>
  <c r="M379" i="16"/>
  <c r="P381" i="16" s="1"/>
  <c r="N379" i="16"/>
  <c r="L380" i="16"/>
  <c r="M380" i="16"/>
  <c r="N380" i="16"/>
  <c r="L381" i="16"/>
  <c r="O381" i="16" s="1"/>
  <c r="M381" i="16"/>
  <c r="N381" i="16"/>
  <c r="Q383" i="16" s="1"/>
  <c r="L382" i="16"/>
  <c r="M382" i="16"/>
  <c r="P384" i="16" s="1"/>
  <c r="N382" i="16"/>
  <c r="L383" i="16"/>
  <c r="M383" i="16"/>
  <c r="N383" i="16"/>
  <c r="Q384" i="16" s="1"/>
  <c r="L384" i="16"/>
  <c r="O386" i="16" s="1"/>
  <c r="M384" i="16"/>
  <c r="N384" i="16"/>
  <c r="L385" i="16"/>
  <c r="M385" i="16"/>
  <c r="N385" i="16"/>
  <c r="L386" i="16"/>
  <c r="O387" i="16" s="1"/>
  <c r="M386" i="16"/>
  <c r="N386" i="16"/>
  <c r="L387" i="16"/>
  <c r="M387" i="16"/>
  <c r="N387" i="16"/>
  <c r="Q389" i="16" s="1"/>
  <c r="L388" i="16"/>
  <c r="M388" i="16"/>
  <c r="N388" i="16"/>
  <c r="L389" i="16"/>
  <c r="O390" i="16" s="1"/>
  <c r="M389" i="16"/>
  <c r="P391" i="16" s="1"/>
  <c r="N389" i="16"/>
  <c r="O389" i="16"/>
  <c r="L390" i="16"/>
  <c r="M390" i="16"/>
  <c r="P392" i="16" s="1"/>
  <c r="N390" i="16"/>
  <c r="L391" i="16"/>
  <c r="M391" i="16"/>
  <c r="N391" i="16"/>
  <c r="L392" i="16"/>
  <c r="O392" i="16" s="1"/>
  <c r="M392" i="16"/>
  <c r="N392" i="16"/>
  <c r="L393" i="16"/>
  <c r="M393" i="16"/>
  <c r="P393" i="16" s="1"/>
  <c r="N393" i="16"/>
  <c r="L394" i="16"/>
  <c r="M394" i="16"/>
  <c r="N394" i="16"/>
  <c r="O394" i="16"/>
  <c r="L395" i="16"/>
  <c r="M395" i="16"/>
  <c r="P395" i="16" s="1"/>
  <c r="N395" i="16"/>
  <c r="O395" i="16"/>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P394" i="16" l="1"/>
  <c r="Q391" i="16"/>
  <c r="O383" i="16"/>
  <c r="Q380" i="16"/>
  <c r="Q374" i="16"/>
  <c r="O369" i="16"/>
  <c r="O366" i="16"/>
  <c r="P353" i="16"/>
  <c r="O349" i="16"/>
  <c r="Q333" i="16"/>
  <c r="Q330" i="16"/>
  <c r="O317" i="16"/>
  <c r="O306" i="16"/>
  <c r="O300" i="16"/>
  <c r="Q298" i="16"/>
  <c r="O294" i="16"/>
  <c r="Q290" i="16"/>
  <c r="O275" i="16"/>
  <c r="Q272" i="16"/>
  <c r="O263" i="16"/>
  <c r="Q240" i="16"/>
  <c r="P236" i="16"/>
  <c r="Q214" i="16"/>
  <c r="Q199" i="16"/>
  <c r="O194" i="16"/>
  <c r="P114" i="16"/>
  <c r="O106" i="16"/>
  <c r="O82" i="16"/>
  <c r="O96" i="16"/>
  <c r="O47" i="16"/>
  <c r="P385" i="16"/>
  <c r="P370" i="16"/>
  <c r="O340" i="16"/>
  <c r="O329" i="16"/>
  <c r="O324" i="16"/>
  <c r="Q322" i="16"/>
  <c r="Q317" i="16"/>
  <c r="P296" i="16"/>
  <c r="O289" i="16"/>
  <c r="Q221" i="16"/>
  <c r="P206" i="16"/>
  <c r="P104" i="16"/>
  <c r="O99" i="16"/>
  <c r="P80" i="16"/>
  <c r="O46" i="16"/>
  <c r="P27" i="16"/>
  <c r="P20" i="16"/>
  <c r="O391" i="16"/>
  <c r="O388" i="16"/>
  <c r="O385" i="16"/>
  <c r="O380" i="16"/>
  <c r="O377" i="16"/>
  <c r="O374" i="16"/>
  <c r="O355" i="16"/>
  <c r="O345" i="16"/>
  <c r="O335" i="16"/>
  <c r="O330" i="16"/>
  <c r="O307" i="16"/>
  <c r="O301" i="16"/>
  <c r="O278" i="16"/>
  <c r="O266" i="16"/>
  <c r="Q247" i="16"/>
  <c r="P196" i="16"/>
  <c r="Q184" i="16"/>
  <c r="O171" i="16"/>
  <c r="Q154" i="16"/>
  <c r="O146" i="16"/>
  <c r="Q138" i="16"/>
  <c r="O120" i="16"/>
  <c r="Q113" i="16"/>
  <c r="O102" i="16"/>
  <c r="P98" i="16"/>
  <c r="P86" i="16"/>
  <c r="O79" i="16"/>
  <c r="P49" i="16"/>
  <c r="O42" i="16"/>
  <c r="O20" i="16"/>
  <c r="Q393" i="16"/>
  <c r="Q387" i="16"/>
  <c r="Q382" i="16"/>
  <c r="Q376" i="16"/>
  <c r="O368" i="16"/>
  <c r="Q366" i="16"/>
  <c r="O361" i="16"/>
  <c r="Q355" i="16"/>
  <c r="P352" i="16"/>
  <c r="P341" i="16"/>
  <c r="P329" i="16"/>
  <c r="P325" i="16"/>
  <c r="P320" i="16"/>
  <c r="O313" i="16"/>
  <c r="Q306" i="16"/>
  <c r="P290" i="16"/>
  <c r="P285" i="16"/>
  <c r="O273" i="16"/>
  <c r="O261" i="16"/>
  <c r="Q253" i="16"/>
  <c r="P238" i="16"/>
  <c r="P212" i="16"/>
  <c r="Q203" i="16"/>
  <c r="Q200" i="16"/>
  <c r="Q176" i="16"/>
  <c r="P170" i="16"/>
  <c r="O162" i="16"/>
  <c r="P154" i="16"/>
  <c r="P138" i="16"/>
  <c r="P135" i="16"/>
  <c r="O130" i="16"/>
  <c r="O90" i="16"/>
  <c r="O72" i="16"/>
  <c r="P68" i="16"/>
  <c r="P56" i="16"/>
  <c r="P38" i="16"/>
  <c r="P12" i="16"/>
  <c r="P390" i="16"/>
  <c r="P387" i="16"/>
  <c r="P382" i="16"/>
  <c r="P379" i="16"/>
  <c r="P376" i="16"/>
  <c r="P373" i="16"/>
  <c r="Q370" i="16"/>
  <c r="O362" i="16"/>
  <c r="O351" i="16"/>
  <c r="O341" i="16"/>
  <c r="O325" i="16"/>
  <c r="O319" i="16"/>
  <c r="Q301" i="16"/>
  <c r="Q291" i="16"/>
  <c r="O286" i="16"/>
  <c r="Q280" i="16"/>
  <c r="Q268" i="16"/>
  <c r="Q262" i="16"/>
  <c r="O258" i="16"/>
  <c r="P254" i="16"/>
  <c r="P228" i="16"/>
  <c r="Q219" i="16"/>
  <c r="Q216" i="16"/>
  <c r="Q193" i="16"/>
  <c r="Q190" i="16"/>
  <c r="Q181" i="16"/>
  <c r="O148" i="16"/>
  <c r="P144" i="16"/>
  <c r="Q125" i="16"/>
  <c r="P122" i="16"/>
  <c r="O114" i="16"/>
  <c r="O104" i="16"/>
  <c r="O92" i="16"/>
  <c r="O80" i="16"/>
  <c r="O67" i="16"/>
  <c r="O62" i="16"/>
  <c r="O60" i="16"/>
  <c r="O55" i="16"/>
  <c r="P52" i="16"/>
  <c r="P45" i="16"/>
  <c r="O38" i="16"/>
  <c r="O393" i="16"/>
  <c r="O382" i="16"/>
  <c r="Q364" i="16"/>
  <c r="P358" i="16"/>
  <c r="Q338" i="16"/>
  <c r="O331" i="16"/>
  <c r="O320" i="16"/>
  <c r="P313" i="16"/>
  <c r="P309" i="16"/>
  <c r="P304" i="16"/>
  <c r="P291" i="16"/>
  <c r="Q286" i="16"/>
  <c r="O253" i="16"/>
  <c r="P244" i="16"/>
  <c r="Q235" i="16"/>
  <c r="Q232" i="16"/>
  <c r="Q209" i="16"/>
  <c r="Q206" i="16"/>
  <c r="Q197" i="16"/>
  <c r="Q191" i="16"/>
  <c r="O186" i="16"/>
  <c r="P182" i="16"/>
  <c r="O164" i="16"/>
  <c r="P157" i="16"/>
  <c r="O132" i="16"/>
  <c r="P128" i="16"/>
  <c r="Q106" i="16"/>
  <c r="P88" i="16"/>
  <c r="P71" i="16"/>
  <c r="O52" i="16"/>
  <c r="O26" i="16"/>
  <c r="Q395" i="16"/>
  <c r="P364" i="16"/>
  <c r="O357" i="16"/>
  <c r="O352" i="16"/>
  <c r="O342" i="16"/>
  <c r="Q341" i="16"/>
  <c r="O326" i="16"/>
  <c r="Q325" i="16"/>
  <c r="O309" i="16"/>
  <c r="O303" i="16"/>
  <c r="O297" i="16"/>
  <c r="O292" i="16"/>
  <c r="P287" i="16"/>
  <c r="O282" i="16"/>
  <c r="O270" i="16"/>
  <c r="Q248" i="16"/>
  <c r="Q222" i="16"/>
  <c r="Q213" i="16"/>
  <c r="Q207" i="16"/>
  <c r="O202" i="16"/>
  <c r="P198" i="16"/>
  <c r="Q169" i="16"/>
  <c r="P150" i="16"/>
  <c r="O116" i="16"/>
  <c r="P112" i="16"/>
  <c r="P106" i="16"/>
  <c r="O86" i="16"/>
  <c r="P82" i="16"/>
  <c r="P59" i="16"/>
  <c r="O384" i="16"/>
  <c r="Q342" i="16"/>
  <c r="O337" i="16"/>
  <c r="O315" i="16"/>
  <c r="O304" i="16"/>
  <c r="O298" i="16"/>
  <c r="P257" i="16"/>
  <c r="Q223" i="16"/>
  <c r="Q175" i="16"/>
  <c r="P166" i="16"/>
  <c r="O110" i="16"/>
  <c r="P55" i="16"/>
  <c r="P44" i="16"/>
  <c r="O22" i="16"/>
  <c r="O363" i="16"/>
  <c r="O347" i="16"/>
  <c r="P389" i="16"/>
  <c r="Q386" i="16"/>
  <c r="P378" i="16"/>
  <c r="P372" i="16"/>
  <c r="Q369" i="16"/>
  <c r="Q357" i="16"/>
  <c r="O348" i="16"/>
  <c r="P333" i="16"/>
  <c r="P328" i="16"/>
  <c r="O316" i="16"/>
  <c r="Q309" i="16"/>
  <c r="Q293" i="16"/>
  <c r="Q277" i="16"/>
  <c r="Q265" i="16"/>
  <c r="Q245" i="16"/>
  <c r="Q239" i="16"/>
  <c r="P230" i="16"/>
  <c r="O208" i="16"/>
  <c r="P188" i="16"/>
  <c r="O170" i="16"/>
  <c r="Q162" i="16"/>
  <c r="O147" i="16"/>
  <c r="Q146" i="16"/>
  <c r="O100" i="16"/>
  <c r="O88" i="16"/>
  <c r="O78" i="16"/>
  <c r="O73" i="16"/>
  <c r="O44" i="16"/>
  <c r="O18" i="16"/>
  <c r="P7" i="16"/>
  <c r="P366" i="16"/>
  <c r="O353" i="16"/>
  <c r="O343" i="16"/>
  <c r="O338" i="16"/>
  <c r="P337" i="16"/>
  <c r="O333" i="16"/>
  <c r="O327" i="16"/>
  <c r="O322" i="16"/>
  <c r="Q282" i="16"/>
  <c r="P263" i="16"/>
  <c r="P204" i="16"/>
  <c r="P162" i="16"/>
  <c r="P159" i="16"/>
  <c r="O154" i="16"/>
  <c r="Q149" i="16"/>
  <c r="P146" i="16"/>
  <c r="O138" i="16"/>
  <c r="Q130" i="16"/>
  <c r="O122" i="16"/>
  <c r="O112" i="16"/>
  <c r="P96" i="16"/>
  <c r="O71" i="16"/>
  <c r="P62" i="16"/>
  <c r="P36" i="16"/>
  <c r="P32" i="16"/>
  <c r="P14" i="16"/>
  <c r="Q352" i="16"/>
  <c r="Q344" i="16"/>
  <c r="Q371" i="16"/>
  <c r="P357" i="16"/>
  <c r="P283" i="16"/>
  <c r="P284" i="16"/>
  <c r="P277" i="16"/>
  <c r="P278" i="16"/>
  <c r="Q258" i="16"/>
  <c r="O248" i="16"/>
  <c r="O238" i="16"/>
  <c r="O237" i="16"/>
  <c r="O232" i="16"/>
  <c r="O222" i="16"/>
  <c r="O221" i="16"/>
  <c r="O216" i="16"/>
  <c r="O242" i="16"/>
  <c r="O241" i="16"/>
  <c r="O226" i="16"/>
  <c r="O225" i="16"/>
  <c r="Q394" i="16"/>
  <c r="P386" i="16"/>
  <c r="Q287" i="16"/>
  <c r="P271" i="16"/>
  <c r="P272" i="16"/>
  <c r="P265" i="16"/>
  <c r="P266" i="16"/>
  <c r="O57" i="16"/>
  <c r="O58" i="16"/>
  <c r="O56" i="16"/>
  <c r="P371" i="16"/>
  <c r="Q390" i="16"/>
  <c r="Q373" i="16"/>
  <c r="P388" i="16"/>
  <c r="P377" i="16"/>
  <c r="Q375" i="16"/>
  <c r="P359" i="16"/>
  <c r="P354" i="16"/>
  <c r="Q351" i="16"/>
  <c r="P346" i="16"/>
  <c r="Q343" i="16"/>
  <c r="P338" i="16"/>
  <c r="Q335" i="16"/>
  <c r="P330" i="16"/>
  <c r="Q327" i="16"/>
  <c r="P322" i="16"/>
  <c r="Q319" i="16"/>
  <c r="P314" i="16"/>
  <c r="Q311" i="16"/>
  <c r="P306" i="16"/>
  <c r="Q303" i="16"/>
  <c r="P298" i="16"/>
  <c r="Q295" i="16"/>
  <c r="Q281" i="16"/>
  <c r="P260" i="16"/>
  <c r="O75" i="16"/>
  <c r="O76" i="16"/>
  <c r="O74" i="16"/>
  <c r="Q388" i="16"/>
  <c r="P375" i="16"/>
  <c r="Q359" i="16"/>
  <c r="Q377" i="16"/>
  <c r="Q361" i="16"/>
  <c r="O254" i="16"/>
  <c r="Q336" i="16"/>
  <c r="Q392" i="16"/>
  <c r="P349" i="16"/>
  <c r="Q379" i="16"/>
  <c r="Q356" i="16"/>
  <c r="P351" i="16"/>
  <c r="P343" i="16"/>
  <c r="P335" i="16"/>
  <c r="P327" i="16"/>
  <c r="P319" i="16"/>
  <c r="P311" i="16"/>
  <c r="P303" i="16"/>
  <c r="P295" i="16"/>
  <c r="Q257" i="16"/>
  <c r="O250" i="16"/>
  <c r="O249" i="16"/>
  <c r="O234" i="16"/>
  <c r="O233" i="16"/>
  <c r="O218" i="16"/>
  <c r="O217" i="16"/>
  <c r="P119" i="16"/>
  <c r="P383" i="16"/>
  <c r="Q381" i="16"/>
  <c r="Q372" i="16"/>
  <c r="Q363" i="16"/>
  <c r="P356" i="16"/>
  <c r="Q353" i="16"/>
  <c r="Q348" i="16"/>
  <c r="P348" i="16"/>
  <c r="Q345" i="16"/>
  <c r="Q340" i="16"/>
  <c r="P340" i="16"/>
  <c r="Q337" i="16"/>
  <c r="Q332" i="16"/>
  <c r="P332" i="16"/>
  <c r="Q329" i="16"/>
  <c r="Q324" i="16"/>
  <c r="P324" i="16"/>
  <c r="Q321" i="16"/>
  <c r="Q316" i="16"/>
  <c r="P316" i="16"/>
  <c r="Q313" i="16"/>
  <c r="Q308" i="16"/>
  <c r="P308" i="16"/>
  <c r="Q305" i="16"/>
  <c r="Q300" i="16"/>
  <c r="P300" i="16"/>
  <c r="Q297" i="16"/>
  <c r="P286" i="16"/>
  <c r="O279" i="16"/>
  <c r="O280" i="16"/>
  <c r="P273" i="16"/>
  <c r="P274" i="16"/>
  <c r="O247" i="16"/>
  <c r="O231" i="16"/>
  <c r="O215" i="16"/>
  <c r="O199" i="16"/>
  <c r="O183" i="16"/>
  <c r="O267" i="16"/>
  <c r="O268" i="16"/>
  <c r="O255" i="16"/>
  <c r="O256" i="16"/>
  <c r="O246" i="16"/>
  <c r="O245" i="16"/>
  <c r="O240" i="16"/>
  <c r="O230" i="16"/>
  <c r="O229" i="16"/>
  <c r="O224" i="16"/>
  <c r="O214" i="16"/>
  <c r="O213" i="16"/>
  <c r="P363" i="16"/>
  <c r="Q385" i="16"/>
  <c r="Q365" i="16"/>
  <c r="P305" i="16"/>
  <c r="P297" i="16"/>
  <c r="P294" i="16"/>
  <c r="P342" i="16"/>
  <c r="Q339" i="16"/>
  <c r="P334" i="16"/>
  <c r="Q331" i="16"/>
  <c r="P326" i="16"/>
  <c r="Q323" i="16"/>
  <c r="P318" i="16"/>
  <c r="Q315" i="16"/>
  <c r="P310" i="16"/>
  <c r="Q307" i="16"/>
  <c r="P302" i="16"/>
  <c r="Q299" i="16"/>
  <c r="Q288" i="16"/>
  <c r="Q367" i="16"/>
  <c r="P292" i="16"/>
  <c r="O290" i="16"/>
  <c r="O281" i="16"/>
  <c r="Q276" i="16"/>
  <c r="O269" i="16"/>
  <c r="Q264" i="16"/>
  <c r="O257" i="16"/>
  <c r="Q252" i="16"/>
  <c r="O252" i="16"/>
  <c r="Q244" i="16"/>
  <c r="O244" i="16"/>
  <c r="Q236" i="16"/>
  <c r="O236" i="16"/>
  <c r="Q228" i="16"/>
  <c r="O228" i="16"/>
  <c r="Q220" i="16"/>
  <c r="O220" i="16"/>
  <c r="Q212" i="16"/>
  <c r="O212" i="16"/>
  <c r="Q204" i="16"/>
  <c r="O204" i="16"/>
  <c r="Q196" i="16"/>
  <c r="O196" i="16"/>
  <c r="Q188" i="16"/>
  <c r="O188" i="16"/>
  <c r="Q180" i="16"/>
  <c r="O180" i="16"/>
  <c r="Q140" i="16"/>
  <c r="Q139" i="16"/>
  <c r="Q137" i="16"/>
  <c r="O126" i="16"/>
  <c r="O127" i="16"/>
  <c r="P125" i="16"/>
  <c r="Q283" i="16"/>
  <c r="P275" i="16"/>
  <c r="P276" i="16"/>
  <c r="P264" i="16"/>
  <c r="P249" i="16"/>
  <c r="P241" i="16"/>
  <c r="P233" i="16"/>
  <c r="P225" i="16"/>
  <c r="P217" i="16"/>
  <c r="P209" i="16"/>
  <c r="P201" i="16"/>
  <c r="P193" i="16"/>
  <c r="P185" i="16"/>
  <c r="P177" i="16"/>
  <c r="O166" i="16"/>
  <c r="O167" i="16"/>
  <c r="P165" i="16"/>
  <c r="P134" i="16"/>
  <c r="P103" i="16"/>
  <c r="P94" i="16"/>
  <c r="P259" i="16"/>
  <c r="Q254" i="16"/>
  <c r="O209" i="16"/>
  <c r="O201" i="16"/>
  <c r="O193" i="16"/>
  <c r="O185" i="16"/>
  <c r="O177" i="16"/>
  <c r="P143" i="16"/>
  <c r="Q124" i="16"/>
  <c r="Q123" i="16"/>
  <c r="P109" i="16"/>
  <c r="P85" i="16"/>
  <c r="O65" i="16"/>
  <c r="O206" i="16"/>
  <c r="O198" i="16"/>
  <c r="O190" i="16"/>
  <c r="O182" i="16"/>
  <c r="Q164" i="16"/>
  <c r="Q163" i="16"/>
  <c r="Q161" i="16"/>
  <c r="O150" i="16"/>
  <c r="O151" i="16"/>
  <c r="P149" i="16"/>
  <c r="P118" i="16"/>
  <c r="O63" i="16"/>
  <c r="O64" i="16"/>
  <c r="Q289" i="16"/>
  <c r="P261" i="16"/>
  <c r="P251" i="16"/>
  <c r="P243" i="16"/>
  <c r="P235" i="16"/>
  <c r="P227" i="16"/>
  <c r="P219" i="16"/>
  <c r="P211" i="16"/>
  <c r="P203" i="16"/>
  <c r="P195" i="16"/>
  <c r="P187" i="16"/>
  <c r="P179" i="16"/>
  <c r="Q170" i="16"/>
  <c r="P158" i="16"/>
  <c r="P127" i="16"/>
  <c r="Q108" i="16"/>
  <c r="Q107" i="16"/>
  <c r="Q105" i="16"/>
  <c r="P279" i="16"/>
  <c r="P280" i="16"/>
  <c r="Q275" i="16"/>
  <c r="P267" i="16"/>
  <c r="P268" i="16"/>
  <c r="Q263" i="16"/>
  <c r="O251" i="16"/>
  <c r="P248" i="16"/>
  <c r="O243" i="16"/>
  <c r="P240" i="16"/>
  <c r="O235" i="16"/>
  <c r="P232" i="16"/>
  <c r="O227" i="16"/>
  <c r="P224" i="16"/>
  <c r="O219" i="16"/>
  <c r="P216" i="16"/>
  <c r="O211" i="16"/>
  <c r="P208" i="16"/>
  <c r="O203" i="16"/>
  <c r="P200" i="16"/>
  <c r="O195" i="16"/>
  <c r="P192" i="16"/>
  <c r="O187" i="16"/>
  <c r="P184" i="16"/>
  <c r="O179" i="16"/>
  <c r="O176" i="16"/>
  <c r="P173" i="16"/>
  <c r="P167" i="16"/>
  <c r="O152" i="16"/>
  <c r="Q148" i="16"/>
  <c r="Q147" i="16"/>
  <c r="Q145" i="16"/>
  <c r="O134" i="16"/>
  <c r="O135" i="16"/>
  <c r="P133" i="16"/>
  <c r="Q114" i="16"/>
  <c r="P102" i="16"/>
  <c r="P87" i="16"/>
  <c r="O34" i="16"/>
  <c r="O33" i="16"/>
  <c r="P281" i="16"/>
  <c r="P282" i="16"/>
  <c r="P269" i="16"/>
  <c r="P270" i="16"/>
  <c r="P258" i="16"/>
  <c r="P253" i="16"/>
  <c r="P245" i="16"/>
  <c r="P237" i="16"/>
  <c r="P229" i="16"/>
  <c r="P221" i="16"/>
  <c r="P213" i="16"/>
  <c r="P205" i="16"/>
  <c r="P197" i="16"/>
  <c r="P189" i="16"/>
  <c r="P181" i="16"/>
  <c r="O173" i="16"/>
  <c r="P160" i="16"/>
  <c r="P151" i="16"/>
  <c r="O136" i="16"/>
  <c r="Q132" i="16"/>
  <c r="Q131" i="16"/>
  <c r="Q129" i="16"/>
  <c r="P117" i="16"/>
  <c r="O69" i="16"/>
  <c r="O70" i="16"/>
  <c r="P250" i="16"/>
  <c r="P242" i="16"/>
  <c r="P234" i="16"/>
  <c r="P226" i="16"/>
  <c r="P218" i="16"/>
  <c r="P210" i="16"/>
  <c r="O205" i="16"/>
  <c r="P202" i="16"/>
  <c r="O197" i="16"/>
  <c r="P194" i="16"/>
  <c r="O189" i="16"/>
  <c r="P186" i="16"/>
  <c r="O181" i="16"/>
  <c r="P178" i="16"/>
  <c r="Q172" i="16"/>
  <c r="Q171" i="16"/>
  <c r="O158" i="16"/>
  <c r="O159" i="16"/>
  <c r="P126" i="16"/>
  <c r="P175" i="16"/>
  <c r="P174" i="16"/>
  <c r="Q116" i="16"/>
  <c r="Q115" i="16"/>
  <c r="P288" i="16"/>
  <c r="P255" i="16"/>
  <c r="P247" i="16"/>
  <c r="P239" i="16"/>
  <c r="P231" i="16"/>
  <c r="P223" i="16"/>
  <c r="P215" i="16"/>
  <c r="P207" i="16"/>
  <c r="P199" i="16"/>
  <c r="P191" i="16"/>
  <c r="P183" i="16"/>
  <c r="O160" i="16"/>
  <c r="Q156" i="16"/>
  <c r="Q155" i="16"/>
  <c r="Q153" i="16"/>
  <c r="O142" i="16"/>
  <c r="O143" i="16"/>
  <c r="P141" i="16"/>
  <c r="Q122" i="16"/>
  <c r="P110" i="16"/>
  <c r="P101" i="16"/>
  <c r="O77" i="16"/>
  <c r="O59" i="16"/>
  <c r="O172" i="16"/>
  <c r="P164" i="16"/>
  <c r="P156" i="16"/>
  <c r="P148" i="16"/>
  <c r="P140" i="16"/>
  <c r="P132" i="16"/>
  <c r="P124" i="16"/>
  <c r="O119" i="16"/>
  <c r="P116" i="16"/>
  <c r="O111" i="16"/>
  <c r="P108" i="16"/>
  <c r="O103" i="16"/>
  <c r="P100" i="16"/>
  <c r="O95" i="16"/>
  <c r="P92" i="16"/>
  <c r="O87" i="16"/>
  <c r="P84" i="16"/>
  <c r="P54" i="16"/>
  <c r="P37" i="16"/>
  <c r="P30" i="16"/>
  <c r="P13" i="16"/>
  <c r="O8" i="16"/>
  <c r="O10" i="16"/>
  <c r="Q174" i="16"/>
  <c r="O54" i="16"/>
  <c r="P47" i="16"/>
  <c r="O41" i="16"/>
  <c r="P40" i="16"/>
  <c r="O30" i="16"/>
  <c r="P23" i="16"/>
  <c r="O17" i="16"/>
  <c r="P16" i="16"/>
  <c r="P169" i="16"/>
  <c r="Q166" i="16"/>
  <c r="P161" i="16"/>
  <c r="Q158" i="16"/>
  <c r="P153" i="16"/>
  <c r="Q150" i="16"/>
  <c r="P145" i="16"/>
  <c r="Q142" i="16"/>
  <c r="P137" i="16"/>
  <c r="Q134" i="16"/>
  <c r="P129" i="16"/>
  <c r="Q126" i="16"/>
  <c r="P121" i="16"/>
  <c r="Q118" i="16"/>
  <c r="P113" i="16"/>
  <c r="Q110" i="16"/>
  <c r="P105" i="16"/>
  <c r="P97" i="16"/>
  <c r="P89" i="16"/>
  <c r="P81" i="16"/>
  <c r="P78" i="16"/>
  <c r="P75" i="16"/>
  <c r="P72" i="16"/>
  <c r="P69" i="16"/>
  <c r="P66" i="16"/>
  <c r="P63" i="16"/>
  <c r="P60" i="16"/>
  <c r="P57" i="16"/>
  <c r="O51" i="16"/>
  <c r="P50" i="16"/>
  <c r="O40" i="16"/>
  <c r="P33" i="16"/>
  <c r="O27" i="16"/>
  <c r="P26" i="16"/>
  <c r="O16" i="16"/>
  <c r="P43" i="16"/>
  <c r="P19" i="16"/>
  <c r="P8" i="16"/>
  <c r="P53" i="16"/>
  <c r="P46" i="16"/>
  <c r="O36" i="16"/>
  <c r="P29" i="16"/>
  <c r="P22" i="16"/>
  <c r="O12" i="16"/>
  <c r="P171" i="16"/>
  <c r="Q168" i="16"/>
  <c r="P163" i="16"/>
  <c r="Q160" i="16"/>
  <c r="P155" i="16"/>
  <c r="Q152" i="16"/>
  <c r="P147" i="16"/>
  <c r="Q144" i="16"/>
  <c r="P139" i="16"/>
  <c r="Q136" i="16"/>
  <c r="P131" i="16"/>
  <c r="Q128" i="16"/>
  <c r="P123" i="16"/>
  <c r="Q120" i="16"/>
  <c r="P115" i="16"/>
  <c r="Q112" i="16"/>
  <c r="P107" i="16"/>
  <c r="Q104" i="16"/>
  <c r="P99" i="16"/>
  <c r="P91" i="16"/>
  <c r="P83" i="16"/>
  <c r="P39" i="16"/>
  <c r="P15" i="16"/>
  <c r="O9" i="16"/>
  <c r="P42" i="16"/>
  <c r="O32" i="16"/>
  <c r="P25" i="16"/>
  <c r="P18" i="16"/>
  <c r="P35" i="16"/>
  <c r="P11" i="16"/>
  <c r="O49" i="16"/>
  <c r="P48" i="16"/>
  <c r="O25" i="16"/>
  <c r="P24" i="16"/>
  <c r="P79" i="16"/>
  <c r="P76" i="16"/>
  <c r="P73" i="16"/>
  <c r="P70" i="16"/>
  <c r="P67" i="16"/>
  <c r="P64" i="16"/>
  <c r="P61" i="16"/>
  <c r="P58" i="16"/>
  <c r="O48" i="16"/>
  <c r="P41" i="16"/>
  <c r="O35" i="16"/>
  <c r="P34" i="16"/>
  <c r="O24" i="16"/>
  <c r="P17" i="16"/>
  <c r="O11" i="16"/>
  <c r="P9" i="16"/>
  <c r="AE14" i="6"/>
  <c r="AF14" i="6"/>
  <c r="AG14" i="6"/>
  <c r="AH14" i="6"/>
  <c r="M14" i="6"/>
  <c r="N14" i="6"/>
  <c r="O14" i="6"/>
  <c r="P14" i="6"/>
  <c r="Q14" i="6"/>
  <c r="R14" i="6"/>
  <c r="S14" i="6"/>
  <c r="T14" i="6"/>
  <c r="U14" i="6"/>
  <c r="V14" i="6"/>
  <c r="W14" i="6"/>
  <c r="X14" i="6"/>
  <c r="Y14" i="6"/>
  <c r="Z14" i="6"/>
  <c r="AA14" i="6"/>
  <c r="AB14" i="6"/>
  <c r="AC14" i="6"/>
  <c r="AD14" i="6"/>
  <c r="AH13" i="6"/>
  <c r="AG13" i="6"/>
  <c r="AF13" i="6"/>
  <c r="AE13" i="6"/>
  <c r="AD13" i="6"/>
  <c r="AC13" i="6"/>
  <c r="AB13" i="6"/>
  <c r="AA13" i="6"/>
  <c r="Z13" i="6"/>
  <c r="Y13" i="6"/>
  <c r="X13" i="6"/>
  <c r="W13" i="6"/>
  <c r="V13" i="6"/>
  <c r="U13" i="6"/>
  <c r="T13" i="6"/>
  <c r="S13" i="6"/>
  <c r="R13" i="6"/>
  <c r="Q13" i="6"/>
  <c r="P13" i="6"/>
  <c r="O13" i="6"/>
  <c r="N13" i="6"/>
  <c r="M13" i="6"/>
  <c r="L13" i="6"/>
  <c r="K13" i="6"/>
  <c r="J13" i="6"/>
  <c r="I13" i="6"/>
  <c r="H13" i="6"/>
  <c r="G13" i="6"/>
  <c r="F13" i="6"/>
  <c r="E13" i="6"/>
  <c r="D13" i="6"/>
  <c r="C13" i="6"/>
  <c r="B13" i="6"/>
  <c r="AH12" i="6"/>
  <c r="AG12" i="6"/>
  <c r="AF12" i="6"/>
  <c r="AE12" i="6"/>
  <c r="AD12" i="6"/>
  <c r="AC12" i="6"/>
  <c r="AB12" i="6"/>
  <c r="AA12" i="6"/>
  <c r="Z12" i="6"/>
  <c r="Y12" i="6"/>
  <c r="X12" i="6"/>
  <c r="W12" i="6"/>
  <c r="V12" i="6"/>
  <c r="U12" i="6"/>
  <c r="T12" i="6"/>
  <c r="S12" i="6"/>
  <c r="R12" i="6"/>
  <c r="Q12" i="6"/>
  <c r="P12" i="6"/>
  <c r="O12" i="6"/>
  <c r="N12" i="6"/>
  <c r="M12" i="6"/>
  <c r="L12" i="6"/>
  <c r="K12" i="6"/>
  <c r="J12" i="6"/>
  <c r="I12" i="6"/>
  <c r="H12" i="6"/>
  <c r="G12" i="6"/>
  <c r="F12" i="6"/>
  <c r="E12" i="6"/>
  <c r="D12" i="6"/>
  <c r="C12" i="6"/>
  <c r="B12" i="6"/>
  <c r="AH11" i="6"/>
  <c r="AG11" i="6"/>
  <c r="AF11" i="6"/>
  <c r="AE11" i="6"/>
  <c r="AD11" i="6"/>
  <c r="AC11" i="6"/>
  <c r="AB11" i="6"/>
  <c r="AA11" i="6"/>
  <c r="Z11" i="6"/>
  <c r="Y11" i="6"/>
  <c r="X11" i="6"/>
  <c r="W11" i="6"/>
  <c r="V11" i="6"/>
  <c r="U11" i="6"/>
  <c r="T11" i="6"/>
  <c r="S11" i="6"/>
  <c r="R11" i="6"/>
  <c r="Q11" i="6"/>
  <c r="P11" i="6"/>
  <c r="O11" i="6"/>
  <c r="N11" i="6"/>
  <c r="M11" i="6"/>
  <c r="L11" i="6"/>
  <c r="K11" i="6"/>
  <c r="J11" i="6"/>
  <c r="I11" i="6"/>
  <c r="H11" i="6"/>
  <c r="G11" i="6"/>
  <c r="F11" i="6"/>
  <c r="E11" i="6"/>
  <c r="D11" i="6"/>
  <c r="C11" i="6"/>
  <c r="B11"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B10" i="6"/>
</calcChain>
</file>

<file path=xl/sharedStrings.xml><?xml version="1.0" encoding="utf-8"?>
<sst xmlns="http://schemas.openxmlformats.org/spreadsheetml/2006/main" count="536" uniqueCount="477">
  <si>
    <t>(+ is local currency appreciation vs. USD)</t>
  </si>
  <si>
    <t>% chg since Mar 22</t>
  </si>
  <si>
    <t>Czech</t>
  </si>
  <si>
    <t>USDCZK Curncy</t>
  </si>
  <si>
    <t>Hungary</t>
  </si>
  <si>
    <t>USDHUF Curncy</t>
  </si>
  <si>
    <t>Poland</t>
  </si>
  <si>
    <t>USDPLN Curncy</t>
  </si>
  <si>
    <t>S. Africa</t>
  </si>
  <si>
    <t>USDZAR Curncy</t>
  </si>
  <si>
    <t>Turkey</t>
  </si>
  <si>
    <t>USDTRY Curncy</t>
  </si>
  <si>
    <t>Brazil</t>
  </si>
  <si>
    <t>USDBRL Curncy</t>
  </si>
  <si>
    <t>Chile</t>
  </si>
  <si>
    <t>USDCLP Curncy</t>
  </si>
  <si>
    <t>Colombia</t>
  </si>
  <si>
    <t>USDCOP Curncy</t>
  </si>
  <si>
    <t>Mexico</t>
  </si>
  <si>
    <t>USDMXN Curncy</t>
  </si>
  <si>
    <t>Peru</t>
  </si>
  <si>
    <t>USDPEN Curncy</t>
  </si>
  <si>
    <t>India</t>
  </si>
  <si>
    <t>USDINR Curncy</t>
  </si>
  <si>
    <t>China</t>
  </si>
  <si>
    <t>USDCNH Curncy</t>
  </si>
  <si>
    <t>Hong Kong</t>
  </si>
  <si>
    <t>USDHKD Curncy</t>
  </si>
  <si>
    <t>Korea</t>
  </si>
  <si>
    <t>USDKRW Curncy</t>
  </si>
  <si>
    <t>Singapore</t>
  </si>
  <si>
    <t>USDSGD Curncy</t>
  </si>
  <si>
    <t>Taiwan</t>
  </si>
  <si>
    <t>USDTWD Curncy</t>
  </si>
  <si>
    <t>Indonesia</t>
  </si>
  <si>
    <t>USDIDR Curncy</t>
  </si>
  <si>
    <t>Malaysia</t>
  </si>
  <si>
    <t>USDMYR Curncy</t>
  </si>
  <si>
    <t>Thailand</t>
  </si>
  <si>
    <t>USDTHB Curncy</t>
  </si>
  <si>
    <t>Philippines</t>
  </si>
  <si>
    <t>USDPHP Curncy</t>
  </si>
  <si>
    <t>Argentina</t>
  </si>
  <si>
    <t>USDARS Curncy</t>
  </si>
  <si>
    <t>Ex Post real policy rates differentials</t>
  </si>
  <si>
    <t>date</t>
  </si>
  <si>
    <t>South Africa</t>
  </si>
  <si>
    <t>Russia</t>
  </si>
  <si>
    <t>EM ex. Mexico (simple avg) (excluding Turkey and Argentina)</t>
  </si>
  <si>
    <t>Net lending/borrowing (also referred as overall balance) (% of GDP)</t>
  </si>
  <si>
    <t>United States</t>
  </si>
  <si>
    <t>no data</t>
  </si>
  <si>
    <t>Emerging Market and Middle-Income Economies</t>
  </si>
  <si>
    <t>Emerging and Middle-Income Latin America</t>
  </si>
  <si>
    <t xml:space="preserve">Fiscal deficit as % of GDP </t>
  </si>
  <si>
    <t>©IMF, 2023</t>
  </si>
  <si>
    <t>Current account deficit as a share of GDP</t>
  </si>
  <si>
    <t>Current account deficit as a share of GDP without remittances</t>
  </si>
  <si>
    <t>199101 *M</t>
  </si>
  <si>
    <t>.excel_last</t>
  </si>
  <si>
    <t>N273FZP@EMERGELA</t>
  </si>
  <si>
    <t>N273FZF@EMERGELA</t>
  </si>
  <si>
    <t>N273FZCP@EMERGELA</t>
  </si>
  <si>
    <t>N273FZCF@EMERGELA</t>
  </si>
  <si>
    <t>N273FZUP@EMERGELA</t>
  </si>
  <si>
    <t>N273FZUF@EMERGELA</t>
  </si>
  <si>
    <t>N273FZOP@EMERGELA</t>
  </si>
  <si>
    <t>N273FZOF@EMERGELA</t>
  </si>
  <si>
    <t xml:space="preserve">Foreign ownership as share of total </t>
  </si>
  <si>
    <t>3-month moving average</t>
  </si>
  <si>
    <t>.DESC</t>
  </si>
  <si>
    <t>Mexico: Holdings of Govt Sec: Net Position Held by the Public (EOP, Mil.Pesos)</t>
  </si>
  <si>
    <t>Mexico: Holdings of Government Securities: Foreign Residents (EOP, Mil.Pesos)</t>
  </si>
  <si>
    <t>Mexico: Holdings of Cetes: Net Position Held by the Public (EOP, Mil.Pesos)</t>
  </si>
  <si>
    <t>Mexico: Holdings of Cetes: Foreign Residents (EOP, Mil.Pesos)</t>
  </si>
  <si>
    <t>Mexico: Holdings of Udibonos: Net Position Held by the Public (EOP, Mil.UDIS)</t>
  </si>
  <si>
    <t>Mexico: Holdings of Udibonos: Foreign Residents (EOP, Mil.UDIS)</t>
  </si>
  <si>
    <t>Mexico: Holdings of Bonos: Net Position Held by the Public (EOP, Mil.Pesos)</t>
  </si>
  <si>
    <t>Mexico: Holdings of Bonos: Foreign Residents (EOP, Mil.Pesos)</t>
  </si>
  <si>
    <t>Total</t>
  </si>
  <si>
    <t>Bills</t>
  </si>
  <si>
    <t>Bonds</t>
  </si>
  <si>
    <t>199101</t>
  </si>
  <si>
    <t>199102</t>
  </si>
  <si>
    <t>199103</t>
  </si>
  <si>
    <t>199104</t>
  </si>
  <si>
    <t>199105</t>
  </si>
  <si>
    <t>199106</t>
  </si>
  <si>
    <t>199107</t>
  </si>
  <si>
    <t>199108</t>
  </si>
  <si>
    <t>199109</t>
  </si>
  <si>
    <t>199110</t>
  </si>
  <si>
    <t>199111</t>
  </si>
  <si>
    <t>199112</t>
  </si>
  <si>
    <t>199201</t>
  </si>
  <si>
    <t>199202</t>
  </si>
  <si>
    <t>199203</t>
  </si>
  <si>
    <t>199204</t>
  </si>
  <si>
    <t>199205</t>
  </si>
  <si>
    <t>199206</t>
  </si>
  <si>
    <t>199207</t>
  </si>
  <si>
    <t>199208</t>
  </si>
  <si>
    <t>199209</t>
  </si>
  <si>
    <t>199210</t>
  </si>
  <si>
    <t>199211</t>
  </si>
  <si>
    <t>199212</t>
  </si>
  <si>
    <t>199301</t>
  </si>
  <si>
    <t>199302</t>
  </si>
  <si>
    <t>199303</t>
  </si>
  <si>
    <t>199304</t>
  </si>
  <si>
    <t>199305</t>
  </si>
  <si>
    <t>199306</t>
  </si>
  <si>
    <t>199307</t>
  </si>
  <si>
    <t>199308</t>
  </si>
  <si>
    <t>199309</t>
  </si>
  <si>
    <t>199310</t>
  </si>
  <si>
    <t>199311</t>
  </si>
  <si>
    <t>199312</t>
  </si>
  <si>
    <t>199401</t>
  </si>
  <si>
    <t>199402</t>
  </si>
  <si>
    <t>199403</t>
  </si>
  <si>
    <t>199404</t>
  </si>
  <si>
    <t>199405</t>
  </si>
  <si>
    <t>199406</t>
  </si>
  <si>
    <t>199407</t>
  </si>
  <si>
    <t>199408</t>
  </si>
  <si>
    <t>199409</t>
  </si>
  <si>
    <t>199410</t>
  </si>
  <si>
    <t>199411</t>
  </si>
  <si>
    <t>199412</t>
  </si>
  <si>
    <t>199501</t>
  </si>
  <si>
    <t>199502</t>
  </si>
  <si>
    <t>199503</t>
  </si>
  <si>
    <t>199504</t>
  </si>
  <si>
    <t>199505</t>
  </si>
  <si>
    <t>199506</t>
  </si>
  <si>
    <t>199507</t>
  </si>
  <si>
    <t>199508</t>
  </si>
  <si>
    <t>199509</t>
  </si>
  <si>
    <t>199510</t>
  </si>
  <si>
    <t>199511</t>
  </si>
  <si>
    <t>199512</t>
  </si>
  <si>
    <t>199601</t>
  </si>
  <si>
    <t>199602</t>
  </si>
  <si>
    <t>199603</t>
  </si>
  <si>
    <t>199604</t>
  </si>
  <si>
    <t>199605</t>
  </si>
  <si>
    <t>199606</t>
  </si>
  <si>
    <t>199607</t>
  </si>
  <si>
    <t>199608</t>
  </si>
  <si>
    <t>199609</t>
  </si>
  <si>
    <t>199610</t>
  </si>
  <si>
    <t>199611</t>
  </si>
  <si>
    <t>199612</t>
  </si>
  <si>
    <t>199701</t>
  </si>
  <si>
    <t>199702</t>
  </si>
  <si>
    <t>199703</t>
  </si>
  <si>
    <t>199704</t>
  </si>
  <si>
    <t>199705</t>
  </si>
  <si>
    <t>199706</t>
  </si>
  <si>
    <t>199707</t>
  </si>
  <si>
    <t>199708</t>
  </si>
  <si>
    <t>199709</t>
  </si>
  <si>
    <t>199710</t>
  </si>
  <si>
    <t>199711</t>
  </si>
  <si>
    <t>199712</t>
  </si>
  <si>
    <t>199801</t>
  </si>
  <si>
    <t>199802</t>
  </si>
  <si>
    <t>199803</t>
  </si>
  <si>
    <t>199804</t>
  </si>
  <si>
    <t>199805</t>
  </si>
  <si>
    <t>199806</t>
  </si>
  <si>
    <t>199807</t>
  </si>
  <si>
    <t>199808</t>
  </si>
  <si>
    <t>199809</t>
  </si>
  <si>
    <t>199810</t>
  </si>
  <si>
    <t>199811</t>
  </si>
  <si>
    <t>199812</t>
  </si>
  <si>
    <t>199901</t>
  </si>
  <si>
    <t>199902</t>
  </si>
  <si>
    <t>199903</t>
  </si>
  <si>
    <t>199904</t>
  </si>
  <si>
    <t>199905</t>
  </si>
  <si>
    <t>199906</t>
  </si>
  <si>
    <t>199907</t>
  </si>
  <si>
    <t>199908</t>
  </si>
  <si>
    <t>199909</t>
  </si>
  <si>
    <t>199910</t>
  </si>
  <si>
    <t>199911</t>
  </si>
  <si>
    <t>199912</t>
  </si>
  <si>
    <t>200001</t>
  </si>
  <si>
    <t>200002</t>
  </si>
  <si>
    <t>200003</t>
  </si>
  <si>
    <t>200004</t>
  </si>
  <si>
    <t>200005</t>
  </si>
  <si>
    <t>200006</t>
  </si>
  <si>
    <t>200007</t>
  </si>
  <si>
    <t>200008</t>
  </si>
  <si>
    <t>200009</t>
  </si>
  <si>
    <t>200010</t>
  </si>
  <si>
    <t>200011</t>
  </si>
  <si>
    <t>200012</t>
  </si>
  <si>
    <t>200101</t>
  </si>
  <si>
    <t>200102</t>
  </si>
  <si>
    <t>200103</t>
  </si>
  <si>
    <t>200104</t>
  </si>
  <si>
    <t>200105</t>
  </si>
  <si>
    <t>200106</t>
  </si>
  <si>
    <t>200107</t>
  </si>
  <si>
    <t>200108</t>
  </si>
  <si>
    <t>200109</t>
  </si>
  <si>
    <t>200110</t>
  </si>
  <si>
    <t>200111</t>
  </si>
  <si>
    <t>200112</t>
  </si>
  <si>
    <t>200201</t>
  </si>
  <si>
    <t>200202</t>
  </si>
  <si>
    <t>200203</t>
  </si>
  <si>
    <t>200204</t>
  </si>
  <si>
    <t>200205</t>
  </si>
  <si>
    <t>200206</t>
  </si>
  <si>
    <t>200207</t>
  </si>
  <si>
    <t>200208</t>
  </si>
  <si>
    <t>200209</t>
  </si>
  <si>
    <t>200210</t>
  </si>
  <si>
    <t>200211</t>
  </si>
  <si>
    <t>200212</t>
  </si>
  <si>
    <t>200301</t>
  </si>
  <si>
    <t>200302</t>
  </si>
  <si>
    <t>200303</t>
  </si>
  <si>
    <t>200304</t>
  </si>
  <si>
    <t>200305</t>
  </si>
  <si>
    <t>200306</t>
  </si>
  <si>
    <t>200307</t>
  </si>
  <si>
    <t>200308</t>
  </si>
  <si>
    <t>200309</t>
  </si>
  <si>
    <t>200310</t>
  </si>
  <si>
    <t>200311</t>
  </si>
  <si>
    <t>200312</t>
  </si>
  <si>
    <t>200401</t>
  </si>
  <si>
    <t>200402</t>
  </si>
  <si>
    <t>200403</t>
  </si>
  <si>
    <t>200404</t>
  </si>
  <si>
    <t>200405</t>
  </si>
  <si>
    <t>200406</t>
  </si>
  <si>
    <t>200407</t>
  </si>
  <si>
    <t>200408</t>
  </si>
  <si>
    <t>200409</t>
  </si>
  <si>
    <t>200410</t>
  </si>
  <si>
    <t>200411</t>
  </si>
  <si>
    <t>200412</t>
  </si>
  <si>
    <t>200501</t>
  </si>
  <si>
    <t>200502</t>
  </si>
  <si>
    <t>200503</t>
  </si>
  <si>
    <t>200504</t>
  </si>
  <si>
    <t>200505</t>
  </si>
  <si>
    <t>200506</t>
  </si>
  <si>
    <t>200507</t>
  </si>
  <si>
    <t>200508</t>
  </si>
  <si>
    <t>200509</t>
  </si>
  <si>
    <t>200510</t>
  </si>
  <si>
    <t>200511</t>
  </si>
  <si>
    <t>200512</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</si>
  <si>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</si>
  <si>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</si>
  <si>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</si>
  <si>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</si>
  <si>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</si>
  <si>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</si>
  <si>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</si>
  <si>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</si>
  <si>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</si>
  <si>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</si>
  <si>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</si>
  <si>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</si>
  <si>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</si>
  <si>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</si>
  <si>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</si>
  <si>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</si>
  <si>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</si>
  <si>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</si>
  <si>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</si>
  <si>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</si>
  <si>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</si>
  <si>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</si>
  <si>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</si>
  <si>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</si>
  <si>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</si>
  <si>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</si>
  <si>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</si>
  <si>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</si>
  <si>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</si>
  <si>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</si>
  <si>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</si>
  <si>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</si>
  <si>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</si>
  <si>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</si>
  <si>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</si>
  <si>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</si>
  <si>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</si>
  <si>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</si>
  <si>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</si>
  <si>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</si>
  <si>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</si>
  <si>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</si>
  <si>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</si>
  <si>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</si>
  <si>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</si>
  <si>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</si>
  <si>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</si>
  <si>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</si>
  <si>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</si>
  <si>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</si>
  <si>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</si>
  <si>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</si>
  <si>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</si>
  <si>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</si>
  <si>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</si>
  <si>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</si>
  <si>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</si>
  <si>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</si>
  <si>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</si>
  <si>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</si>
  <si>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</si>
  <si>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</si>
  <si>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</si>
  <si>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</si>
  <si>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</si>
  <si>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</si>
  <si>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</si>
  <si>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</si>
  <si>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</si>
  <si>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</si>
  <si>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</si>
  <si>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</si>
  <si>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</si>
  <si>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</si>
  <si>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</si>
  <si>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</si>
  <si>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</si>
  <si>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</si>
  <si>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</si>
  <si>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</si>
  <si>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</si>
  <si>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</si>
  <si>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</si>
  <si>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</si>
  <si>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</si>
  <si>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</si>
  <si>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</si>
  <si>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</si>
  <si>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</si>
  <si>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</si>
  <si>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</si>
  <si>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</si>
  <si>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</si>
  <si>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</si>
  <si>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</si>
  <si>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</si>
  <si>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</si>
  <si>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</si>
  <si>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</si>
  <si>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</si>
  <si>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</si>
  <si>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</si>
  <si>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</si>
  <si>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</si>
  <si>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</si>
  <si>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</si>
  <si>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</si>
  <si>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</si>
  <si>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</si>
  <si>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</si>
  <si>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</si>
  <si>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</si>
  <si>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</si>
  <si>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</si>
  <si>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</si>
  <si>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</si>
  <si>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</si>
  <si>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</si>
  <si>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</si>
  <si>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</si>
  <si>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</si>
  <si>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</si>
  <si>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</si>
  <si>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</si>
  <si>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</si>
  <si>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</si>
  <si>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</si>
  <si>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</si>
  <si>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</si>
  <si>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</si>
  <si>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</si>
  <si>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</si>
  <si>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</si>
  <si>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</si>
  <si>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</si>
  <si>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</si>
  <si>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</si>
  <si>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</si>
  <si>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</si>
  <si>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</si>
  <si>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</si>
  <si>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</si>
  <si>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</si>
  <si>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</si>
  <si>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</si>
  <si>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</si>
  <si>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</si>
  <si>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</si>
  <si>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</si>
  <si>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</si>
  <si>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</si>
  <si>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</si>
  <si>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</si>
  <si>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</si>
  <si>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</si>
  <si>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</si>
  <si>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</si>
  <si>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</si>
  <si>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</si>
  <si>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</si>
  <si>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</si>
  <si>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</si>
  <si>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</si>
  <si>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</si>
  <si>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</si>
  <si>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</si>
  <si>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</si>
  <si>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</si>
  <si>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</si>
  <si>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</si>
  <si>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</si>
  <si>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</si>
  <si>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</si>
  <si>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</si>
  <si>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</si>
  <si>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</si>
  <si>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</si>
  <si>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</si>
  <si>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</si>
  <si>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</si>
  <si>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</si>
  <si>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</si>
  <si>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</si>
  <si>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</si>
  <si>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</si>
  <si>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</si>
  <si>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</si>
  <si>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</si>
  <si>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</si>
  <si>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</si>
  <si>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</si>
  <si>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</si>
  <si>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</si>
  <si>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</si>
  <si>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</si>
  <si>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</si>
  <si>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</si>
  <si>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</si>
  <si>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</si>
  <si>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</si>
  <si>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</si>
  <si>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</si>
  <si>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</si>
  <si>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</si>
  <si>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</si>
  <si>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</si>
  <si>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</si>
  <si>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</si>
  <si>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</si>
  <si>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</si>
  <si>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</si>
  <si>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Emerging and middle-income Latin America</t>
  </si>
  <si>
    <t>Peso real effective exchange rate</t>
  </si>
  <si>
    <t>Emerging-market and middle-income economies</t>
  </si>
  <si>
    <t>30-year average real effective exchange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</si>
</sst>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yyyymm"/>
    <numFmt numFmtId="168" formatCode="yyyy"/>
  </numFmts>
  <fonts count="7"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color indexed="8"/>
      <name val="Calibri"/>
      <family val="2"/>
    </font>
    <font>
      <b/>
      <sz val="11"/>
      <color indexed="8"/>
      <name val="Calibri"/>
      <family val="2"/>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
    <border>
      <left/>
      <right/>
      <top/>
      <bottom/>
      <diagonal/>
    </border>
  </borders>
  <cellStyleXfs count="3">
    <xf numFmtId="0" fontId="0" fillId="0" borderId="0"/>
    <xf numFmtId="0" fontId="4" fillId="0" borderId="0" applyFill="0" applyProtection="0"/>
    <xf numFmtId="9" fontId="6" fillId="0" borderId="0" applyFont="0" applyFill="0" applyBorder="0" applyAlignment="0" applyProtection="0"/>
  </cellStyleXfs>
  <cellXfs count="24">
    <xf numFmtId="0" fontId="0" fillId="0" borderId="0" xfId="0"/>
    <xf numFmtId="0" fontId="1" fillId="0" borderId="0" xfId="0" applyFont="1" applyAlignment="1">
      <alignment wrapText="1"/>
    </xf>
    <xf numFmtId="0" fontId="1" fillId="0" borderId="0" xfId="0" applyFont="1"/>
    <xf numFmtId="14" fontId="0" fillId="0" borderId="0" xfId="0" applyNumberFormat="1"/>
    <xf numFmtId="0" fontId="0" fillId="0" borderId="0" xfId="0" applyAlignment="1">
      <alignment wrapText="1"/>
    </xf>
    <xf numFmtId="0" fontId="2" fillId="0" borderId="0" xfId="0" applyFont="1"/>
    <xf numFmtId="0" fontId="3" fillId="0" borderId="0" xfId="0" applyFont="1"/>
    <xf numFmtId="2" fontId="0" fillId="0" borderId="0" xfId="0" applyNumberFormat="1"/>
    <xf numFmtId="164" fontId="0" fillId="0" borderId="0" xfId="0" applyNumberFormat="1"/>
    <xf numFmtId="0" fontId="3" fillId="2" borderId="0" xfId="0" applyFont="1" applyFill="1"/>
    <xf numFmtId="165" fontId="3" fillId="0" borderId="0" xfId="0" applyNumberFormat="1" applyFont="1"/>
    <xf numFmtId="0" fontId="4" fillId="0" borderId="0" xfId="1" applyFill="1" applyProtection="1"/>
    <xf numFmtId="0" fontId="5" fillId="0" borderId="0" xfId="1" applyFont="1" applyFill="1" applyProtection="1"/>
    <xf numFmtId="2" fontId="4" fillId="0" borderId="0" xfId="1" applyNumberFormat="1" applyFill="1" applyProtection="1"/>
    <xf numFmtId="0" fontId="0" fillId="0" borderId="0" xfId="0" quotePrefix="1"/>
    <xf numFmtId="3" fontId="0" fillId="0" borderId="0" xfId="0" applyNumberFormat="1"/>
    <xf numFmtId="166" fontId="0" fillId="0" borderId="0" xfId="2" applyNumberFormat="1" applyFont="1"/>
    <xf numFmtId="164" fontId="0" fillId="0" borderId="0" xfId="2" applyNumberFormat="1" applyFont="1" applyAlignment="1">
      <alignment horizontal="center"/>
    </xf>
    <xf numFmtId="167" fontId="0" fillId="0" borderId="0" xfId="0" applyNumberFormat="1"/>
    <xf numFmtId="168" fontId="0" fillId="0" borderId="0" xfId="0" applyNumberFormat="1"/>
    <xf numFmtId="168" fontId="3" fillId="0" borderId="0" xfId="0" applyNumberFormat="1" applyFont="1"/>
    <xf numFmtId="9" fontId="0" fillId="0" borderId="0" xfId="2" applyFont="1" applyAlignment="1">
      <alignment horizontal="center" wrapText="1"/>
    </xf>
    <xf numFmtId="0" fontId="0" fillId="0" borderId="0" xfId="0" applyAlignment="1">
      <alignment horizontal="center"/>
    </xf>
    <xf numFmtId="0" fontId="0" fillId="0" borderId="0" xfId="0" applyAlignment="1">
      <alignment horizontal="left" wrapText="1"/>
    </xf>
  </cellXfs>
  <cellStyles count="3">
    <cellStyle name="Normal" xfId="0" builtinId="0"/>
    <cellStyle name="Normal 2" xfId="1" xr:uid="{0E780808-5CAC-482F-A111-6EE108D0452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worksheet" Target="worksheets/sheet8.xml"/><Relationship Id="rId18"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calcChain" Target="calcChain.xml"/><Relationship Id="rId7" Type="http://schemas.openxmlformats.org/officeDocument/2006/relationships/chartsheet" Target="chartsheets/sheet4.xml"/><Relationship Id="rId12" Type="http://schemas.openxmlformats.org/officeDocument/2006/relationships/worksheet" Target="worksheets/sheet7.xml"/><Relationship Id="rId17" Type="http://schemas.openxmlformats.org/officeDocument/2006/relationships/externalLink" Target="externalLinks/externalLink2.xml"/><Relationship Id="rId2" Type="http://schemas.openxmlformats.org/officeDocument/2006/relationships/worksheet" Target="worksheets/sheet1.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worksheet" Target="worksheets/sheet6.xml"/><Relationship Id="rId5" Type="http://schemas.openxmlformats.org/officeDocument/2006/relationships/chartsheet" Target="chartsheets/sheet3.xml"/><Relationship Id="rId15" Type="http://schemas.openxmlformats.org/officeDocument/2006/relationships/chartsheet" Target="chartsheets/sheet6.xml"/><Relationship Id="rId10" Type="http://schemas.openxmlformats.org/officeDocument/2006/relationships/worksheet" Target="worksheets/sheet5.xml"/><Relationship Id="rId19" Type="http://schemas.openxmlformats.org/officeDocument/2006/relationships/styles" Target="styles.xml"/><Relationship Id="rId4" Type="http://schemas.openxmlformats.org/officeDocument/2006/relationships/worksheet" Target="worksheets/sheet2.xml"/><Relationship Id="rId9" Type="http://schemas.openxmlformats.org/officeDocument/2006/relationships/chartsheet" Target="chartsheets/sheet5.xml"/><Relationship Id="rId14"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769028871391075E-2"/>
          <c:y val="0.14125003185281451"/>
          <c:w val="0.94866205826835748"/>
          <c:h val="0.59243033789465649"/>
        </c:manualLayout>
      </c:layout>
      <c:barChart>
        <c:barDir val="col"/>
        <c:grouping val="clustered"/>
        <c:varyColors val="0"/>
        <c:ser>
          <c:idx val="0"/>
          <c:order val="0"/>
          <c:spPr>
            <a:solidFill>
              <a:schemeClr val="accent1"/>
            </a:solidFill>
            <a:ln>
              <a:noFill/>
            </a:ln>
            <a:effectLst/>
          </c:spPr>
          <c:invertIfNegative val="0"/>
          <c:dPt>
            <c:idx val="18"/>
            <c:invertIfNegative val="0"/>
            <c:bubble3D val="0"/>
            <c:spPr>
              <a:solidFill>
                <a:schemeClr val="accent1"/>
              </a:solidFill>
              <a:ln>
                <a:solidFill>
                  <a:srgbClr val="0070C0"/>
                </a:solidFill>
              </a:ln>
              <a:effectLst/>
            </c:spPr>
            <c:extLst>
              <c:ext xmlns:c16="http://schemas.microsoft.com/office/drawing/2014/chart" uri="{C3380CC4-5D6E-409C-BE32-E72D297353CC}">
                <c16:uniqueId val="{00000000-6584-4986-B8F0-524211DDDCB0}"/>
              </c:ext>
            </c:extLst>
          </c:dPt>
          <c:cat>
            <c:strRef>
              <c:f>'Chart 1 data'!$B$31:$B$49</c:f>
              <c:strCache>
                <c:ptCount val="19"/>
                <c:pt idx="0">
                  <c:v>Argentina</c:v>
                </c:pt>
                <c:pt idx="1">
                  <c:v>Turkey</c:v>
                </c:pt>
                <c:pt idx="2">
                  <c:v>S. Africa</c:v>
                </c:pt>
                <c:pt idx="3">
                  <c:v>China</c:v>
                </c:pt>
                <c:pt idx="4">
                  <c:v>Taiwan</c:v>
                </c:pt>
                <c:pt idx="5">
                  <c:v>Malaysia</c:v>
                </c:pt>
                <c:pt idx="6">
                  <c:v>Korea</c:v>
                </c:pt>
                <c:pt idx="7">
                  <c:v>India</c:v>
                </c:pt>
                <c:pt idx="8">
                  <c:v>Colombia</c:v>
                </c:pt>
                <c:pt idx="9">
                  <c:v>Chile</c:v>
                </c:pt>
                <c:pt idx="10">
                  <c:v>Philippines</c:v>
                </c:pt>
                <c:pt idx="11">
                  <c:v>Indonesia</c:v>
                </c:pt>
                <c:pt idx="12">
                  <c:v>Thailand</c:v>
                </c:pt>
                <c:pt idx="13">
                  <c:v>Hungary</c:v>
                </c:pt>
                <c:pt idx="14">
                  <c:v>Peru</c:v>
                </c:pt>
                <c:pt idx="15">
                  <c:v>Brazil</c:v>
                </c:pt>
                <c:pt idx="16">
                  <c:v>Czech</c:v>
                </c:pt>
                <c:pt idx="17">
                  <c:v>Poland</c:v>
                </c:pt>
                <c:pt idx="18">
                  <c:v>Mexico</c:v>
                </c:pt>
              </c:strCache>
            </c:strRef>
          </c:cat>
          <c:val>
            <c:numRef>
              <c:f>'Chart 1 data'!$C$31:$C$49</c:f>
              <c:numCache>
                <c:formatCode>0.0</c:formatCode>
                <c:ptCount val="19"/>
                <c:pt idx="0">
                  <c:v>-68.889566962428631</c:v>
                </c:pt>
                <c:pt idx="1">
                  <c:v>-44.687003685835002</c:v>
                </c:pt>
                <c:pt idx="2">
                  <c:v>-20.314900560506043</c:v>
                </c:pt>
                <c:pt idx="3">
                  <c:v>-12.610817125970719</c:v>
                </c:pt>
                <c:pt idx="4">
                  <c:v>-10.878162073943864</c:v>
                </c:pt>
                <c:pt idx="5">
                  <c:v>-9.579741379310347</c:v>
                </c:pt>
                <c:pt idx="6">
                  <c:v>-6.8763467281593886</c:v>
                </c:pt>
                <c:pt idx="7">
                  <c:v>-7.4786495138008053</c:v>
                </c:pt>
                <c:pt idx="8">
                  <c:v>-6.735175703951124</c:v>
                </c:pt>
                <c:pt idx="9">
                  <c:v>-5.5896467164932018</c:v>
                </c:pt>
                <c:pt idx="10">
                  <c:v>-7.6115763807908294</c:v>
                </c:pt>
                <c:pt idx="11">
                  <c:v>-6.0866710439921201</c:v>
                </c:pt>
                <c:pt idx="12">
                  <c:v>-4.8799999999999955</c:v>
                </c:pt>
                <c:pt idx="13">
                  <c:v>-0.31296233071584911</c:v>
                </c:pt>
                <c:pt idx="14">
                  <c:v>0.39566395663956921</c:v>
                </c:pt>
                <c:pt idx="15">
                  <c:v>2.4217961654894093</c:v>
                </c:pt>
                <c:pt idx="16">
                  <c:v>3.6519929176747068</c:v>
                </c:pt>
                <c:pt idx="17">
                  <c:v>6.2610592655435671</c:v>
                </c:pt>
                <c:pt idx="18">
                  <c:v>22.752350655601084</c:v>
                </c:pt>
              </c:numCache>
            </c:numRef>
          </c:val>
          <c:extLst>
            <c:ext xmlns:c16="http://schemas.microsoft.com/office/drawing/2014/chart" uri="{C3380CC4-5D6E-409C-BE32-E72D297353CC}">
              <c16:uniqueId val="{00000000-6B1F-4759-8554-12212EFDEE5C}"/>
            </c:ext>
          </c:extLst>
        </c:ser>
        <c:dLbls>
          <c:showLegendKey val="0"/>
          <c:showVal val="0"/>
          <c:showCatName val="0"/>
          <c:showSerName val="0"/>
          <c:showPercent val="0"/>
          <c:showBubbleSize val="0"/>
        </c:dLbls>
        <c:gapWidth val="219"/>
        <c:overlap val="-27"/>
        <c:axId val="1789675408"/>
        <c:axId val="1789681168"/>
      </c:barChart>
      <c:catAx>
        <c:axId val="17896754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89681168"/>
        <c:crosses val="autoZero"/>
        <c:auto val="1"/>
        <c:lblAlgn val="ctr"/>
        <c:lblOffset val="100"/>
        <c:noMultiLvlLbl val="0"/>
      </c:catAx>
      <c:valAx>
        <c:axId val="1789681168"/>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89675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FX performance vs. real policy rates differentials (vs. USD)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772854917852122E-2"/>
          <c:y val="0.13839447726635837"/>
          <c:w val="0.85522283576941915"/>
          <c:h val="0.72482305564448102"/>
        </c:manualLayout>
      </c:layout>
      <c:scatterChart>
        <c:scatterStyle val="lineMarker"/>
        <c:varyColors val="0"/>
        <c:ser>
          <c:idx val="0"/>
          <c:order val="0"/>
          <c:tx>
            <c:strRef>
              <c:f>'Chart 1 data'!$H$5</c:f>
              <c:strCache>
                <c:ptCount val="1"/>
                <c:pt idx="0">
                  <c:v>% chg since Mar 22</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fld id="{F2A5DE65-2AD8-4D9A-9FFB-A7E32AE73A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1A3-47BC-A8C3-72164BAD6E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1"/>
            <c:dispEq val="0"/>
            <c:trendlineLbl>
              <c:layout>
                <c:manualLayout>
                  <c:x val="-0.51377758011712982"/>
                  <c:y val="-6.1954657682384761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strRef>
              <c:f>'Chart 1 data'!#REF!</c:f>
              <c:strCache>
                <c:ptCount val="1"/>
                <c:pt idx="0">
                  <c:v>#REF!</c:v>
                </c:pt>
              </c:strCache>
            </c:strRef>
          </c:xVal>
          <c:yVal>
            <c:numRef>
              <c:f>'Chart 1 data'!$H$6:$H$26</c:f>
              <c:numCache>
                <c:formatCode>0.0</c:formatCode>
                <c:ptCount val="21"/>
                <c:pt idx="0">
                  <c:v>3.6519929176747068</c:v>
                </c:pt>
                <c:pt idx="1">
                  <c:v>-0.31296233071584911</c:v>
                </c:pt>
                <c:pt idx="2">
                  <c:v>6.2610592655435671</c:v>
                </c:pt>
                <c:pt idx="3">
                  <c:v>-20.314900560506043</c:v>
                </c:pt>
                <c:pt idx="4">
                  <c:v>-44.687003685835002</c:v>
                </c:pt>
                <c:pt idx="5">
                  <c:v>2.4217961654894093</c:v>
                </c:pt>
                <c:pt idx="6">
                  <c:v>-5.5896467164932018</c:v>
                </c:pt>
                <c:pt idx="7">
                  <c:v>-6.735175703951124</c:v>
                </c:pt>
                <c:pt idx="8">
                  <c:v>22.752350655601084</c:v>
                </c:pt>
                <c:pt idx="9">
                  <c:v>0.39566395663956921</c:v>
                </c:pt>
                <c:pt idx="10">
                  <c:v>-7.4786495138008053</c:v>
                </c:pt>
                <c:pt idx="11">
                  <c:v>-12.610817125970719</c:v>
                </c:pt>
                <c:pt idx="12">
                  <c:v>-0.15940217807135504</c:v>
                </c:pt>
                <c:pt idx="13">
                  <c:v>-6.8763467281593886</c:v>
                </c:pt>
                <c:pt idx="14">
                  <c:v>0.86589698046182217</c:v>
                </c:pt>
                <c:pt idx="15">
                  <c:v>-10.878162073943864</c:v>
                </c:pt>
                <c:pt idx="16">
                  <c:v>-6.0866710439921201</c:v>
                </c:pt>
                <c:pt idx="17">
                  <c:v>-9.579741379310347</c:v>
                </c:pt>
                <c:pt idx="18">
                  <c:v>-4.8799999999999955</c:v>
                </c:pt>
                <c:pt idx="19">
                  <c:v>-7.6115763807908294</c:v>
                </c:pt>
                <c:pt idx="20">
                  <c:v>-68.889566962428631</c:v>
                </c:pt>
              </c:numCache>
            </c:numRef>
          </c:yVal>
          <c:smooth val="0"/>
          <c:extLst>
            <c:ext xmlns:c15="http://schemas.microsoft.com/office/drawing/2012/chart" uri="{02D57815-91ED-43cb-92C2-25804820EDAC}">
              <c15:datalabelsRange>
                <c15:f>'Chart 1 data'!#REF!</c15:f>
                <c15:dlblRangeCache>
                  <c:ptCount val="1"/>
                  <c:pt idx="0">
                    <c:v>#REF!</c:v>
                  </c:pt>
                </c15:dlblRangeCache>
              </c15:datalabelsRange>
            </c:ext>
            <c:ext xmlns:c16="http://schemas.microsoft.com/office/drawing/2014/chart" uri="{C3380CC4-5D6E-409C-BE32-E72D297353CC}">
              <c16:uniqueId val="{00000016-71A3-47BC-A8C3-72164BAD6ED8}"/>
            </c:ext>
          </c:extLst>
        </c:ser>
        <c:dLbls>
          <c:showLegendKey val="0"/>
          <c:showVal val="0"/>
          <c:showCatName val="0"/>
          <c:showSerName val="0"/>
          <c:showPercent val="0"/>
          <c:showBubbleSize val="0"/>
        </c:dLbls>
        <c:axId val="816593503"/>
        <c:axId val="816587263"/>
      </c:scatterChart>
      <c:valAx>
        <c:axId val="816593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Ex-post real policy rate differentials at the end of 2022</a:t>
                </a:r>
                <a:endParaRPr lang="en-US"/>
              </a:p>
            </c:rich>
          </c:tx>
          <c:layout>
            <c:manualLayout>
              <c:xMode val="edge"/>
              <c:yMode val="edge"/>
              <c:x val="0.40493804004203382"/>
              <c:y val="0.88461371278139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587263"/>
        <c:crosses val="autoZero"/>
        <c:crossBetween val="midCat"/>
      </c:valAx>
      <c:valAx>
        <c:axId val="8165872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FX</a:t>
                </a:r>
                <a:r>
                  <a:rPr lang="en-US" baseline="0"/>
                  <a:t> Performance </a:t>
                </a:r>
              </a:p>
              <a:p>
                <a:pPr>
                  <a:defRPr/>
                </a:pPr>
                <a:r>
                  <a:rPr lang="en-US" baseline="0"/>
                  <a:t>(% change relative to USD since March 2022)</a:t>
                </a:r>
                <a:endParaRPr lang="en-US"/>
              </a:p>
            </c:rich>
          </c:tx>
          <c:layout>
            <c:manualLayout>
              <c:xMode val="edge"/>
              <c:yMode val="edge"/>
              <c:x val="1.4324345896121032E-2"/>
              <c:y val="0.206759662820194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59350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FX performance vs. real policy rates differentials (vs. USD)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772854917852122E-2"/>
          <c:y val="0.13839447726635837"/>
          <c:w val="0.85522283576941915"/>
          <c:h val="0.72482305564448102"/>
        </c:manualLayout>
      </c:layout>
      <c:scatterChart>
        <c:scatterStyle val="lineMarker"/>
        <c:varyColors val="0"/>
        <c:ser>
          <c:idx val="0"/>
          <c:order val="0"/>
          <c:tx>
            <c:strRef>
              <c:f>'Chart 1 data'!$H$5</c:f>
              <c:strCache>
                <c:ptCount val="1"/>
                <c:pt idx="0">
                  <c:v>% chg since Mar 22</c:v>
                </c:pt>
              </c:strCache>
            </c:strRef>
          </c:tx>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0-BB83-4099-8DFD-3D9B18066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1"/>
            <c:dispEq val="0"/>
            <c:trendlineLbl>
              <c:layout>
                <c:manualLayout>
                  <c:x val="-0.54125024597912164"/>
                  <c:y val="-0.3205673379694238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strRef>
              <c:f>'Chart 1 data'!#REF!</c:f>
              <c:strCache>
                <c:ptCount val="1"/>
                <c:pt idx="0">
                  <c:v>#REF!</c:v>
                </c:pt>
              </c:strCache>
            </c:strRef>
          </c:xVal>
          <c:yVal>
            <c:numRef>
              <c:f>'Chart 1 data'!$H$38:$H$55</c:f>
              <c:numCache>
                <c:formatCode>0.0</c:formatCode>
                <c:ptCount val="18"/>
              </c:numCache>
            </c:numRef>
          </c:yVal>
          <c:smooth val="0"/>
          <c:extLst>
            <c:ext xmlns:c15="http://schemas.microsoft.com/office/drawing/2012/chart" uri="{02D57815-91ED-43cb-92C2-25804820EDAC}">
              <c15:datalabelsRange>
                <c15:f>'Chart 1 data'!#REF!</c15:f>
                <c15:dlblRangeCache>
                  <c:ptCount val="1"/>
                  <c:pt idx="0">
                    <c:v>#REF!</c:v>
                  </c:pt>
                </c15:dlblRangeCache>
              </c15:datalabelsRange>
            </c:ext>
            <c:ext xmlns:c16="http://schemas.microsoft.com/office/drawing/2014/chart" uri="{C3380CC4-5D6E-409C-BE32-E72D297353CC}">
              <c16:uniqueId val="{00000015-BB83-4099-8DFD-3D9B180661DF}"/>
            </c:ext>
          </c:extLst>
        </c:ser>
        <c:dLbls>
          <c:showLegendKey val="0"/>
          <c:showVal val="0"/>
          <c:showCatName val="0"/>
          <c:showSerName val="0"/>
          <c:showPercent val="0"/>
          <c:showBubbleSize val="0"/>
        </c:dLbls>
        <c:axId val="816593503"/>
        <c:axId val="816587263"/>
      </c:scatterChart>
      <c:valAx>
        <c:axId val="816593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Ex-post real policy rate differentials at the end of 2022</a:t>
                </a:r>
                <a:endParaRPr lang="en-US"/>
              </a:p>
            </c:rich>
          </c:tx>
          <c:layout>
            <c:manualLayout>
              <c:xMode val="edge"/>
              <c:yMode val="edge"/>
              <c:x val="0.40493804004203382"/>
              <c:y val="0.884613712781396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587263"/>
        <c:crosses val="autoZero"/>
        <c:crossBetween val="midCat"/>
      </c:valAx>
      <c:valAx>
        <c:axId val="8165872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FX</a:t>
                </a:r>
                <a:r>
                  <a:rPr lang="en-US" baseline="0"/>
                  <a:t> Performance </a:t>
                </a:r>
              </a:p>
              <a:p>
                <a:pPr>
                  <a:defRPr/>
                </a:pPr>
                <a:r>
                  <a:rPr lang="en-US" baseline="0"/>
                  <a:t>(% change relative to USD since March 2022)</a:t>
                </a:r>
                <a:endParaRPr lang="en-US"/>
              </a:p>
            </c:rich>
          </c:tx>
          <c:layout>
            <c:manualLayout>
              <c:xMode val="edge"/>
              <c:yMode val="edge"/>
              <c:x val="1.4324345896121032E-2"/>
              <c:y val="0.206759662820194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59350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555877606573002E-2"/>
          <c:y val="0.13679713629694409"/>
          <c:w val="0.94344935067670199"/>
          <c:h val="0.65518381630867584"/>
        </c:manualLayout>
      </c:layout>
      <c:lineChart>
        <c:grouping val="standard"/>
        <c:varyColors val="0"/>
        <c:ser>
          <c:idx val="0"/>
          <c:order val="0"/>
          <c:tx>
            <c:v>Mexico</c:v>
          </c:tx>
          <c:spPr>
            <a:ln w="28575" cap="rnd">
              <a:solidFill>
                <a:schemeClr val="accent1"/>
              </a:solidFill>
              <a:round/>
            </a:ln>
            <a:effectLst/>
          </c:spPr>
          <c:marker>
            <c:symbol val="none"/>
          </c:marker>
          <c:cat>
            <c:numRef>
              <c:extLst>
                <c:ext xmlns:c15="http://schemas.microsoft.com/office/drawing/2012/chart" uri="{02D57815-91ED-43cb-92C2-25804820EDAC}">
                  <c15:fullRef>
                    <c15:sqref>'Chart 2 data'!$B$148:$B$238</c15:sqref>
                  </c15:fullRef>
                </c:ext>
              </c:extLst>
              <c:f>'Chart 2 data'!$B$160:$B$238</c:f>
              <c:numCache>
                <c:formatCode>yyyy</c:formatCode>
                <c:ptCount val="79"/>
                <c:pt idx="0">
                  <c:v>42766</c:v>
                </c:pt>
                <c:pt idx="1">
                  <c:v>42794</c:v>
                </c:pt>
                <c:pt idx="2">
                  <c:v>42825</c:v>
                </c:pt>
                <c:pt idx="3">
                  <c:v>42853</c:v>
                </c:pt>
                <c:pt idx="4">
                  <c:v>42886</c:v>
                </c:pt>
                <c:pt idx="5">
                  <c:v>42916</c:v>
                </c:pt>
                <c:pt idx="6">
                  <c:v>42947</c:v>
                </c:pt>
                <c:pt idx="7">
                  <c:v>42978</c:v>
                </c:pt>
                <c:pt idx="8">
                  <c:v>43007</c:v>
                </c:pt>
                <c:pt idx="9">
                  <c:v>43039</c:v>
                </c:pt>
                <c:pt idx="10">
                  <c:v>43069</c:v>
                </c:pt>
                <c:pt idx="11">
                  <c:v>43098</c:v>
                </c:pt>
                <c:pt idx="12">
                  <c:v>43131</c:v>
                </c:pt>
                <c:pt idx="13">
                  <c:v>43159</c:v>
                </c:pt>
                <c:pt idx="14">
                  <c:v>43189</c:v>
                </c:pt>
                <c:pt idx="15">
                  <c:v>43220</c:v>
                </c:pt>
                <c:pt idx="16">
                  <c:v>43251</c:v>
                </c:pt>
                <c:pt idx="17">
                  <c:v>43280</c:v>
                </c:pt>
                <c:pt idx="18">
                  <c:v>43312</c:v>
                </c:pt>
                <c:pt idx="19">
                  <c:v>43343</c:v>
                </c:pt>
                <c:pt idx="20">
                  <c:v>43371</c:v>
                </c:pt>
                <c:pt idx="21">
                  <c:v>43404</c:v>
                </c:pt>
                <c:pt idx="22">
                  <c:v>43434</c:v>
                </c:pt>
                <c:pt idx="23">
                  <c:v>43465</c:v>
                </c:pt>
                <c:pt idx="24">
                  <c:v>43496</c:v>
                </c:pt>
                <c:pt idx="25">
                  <c:v>43524</c:v>
                </c:pt>
                <c:pt idx="26">
                  <c:v>43553</c:v>
                </c:pt>
                <c:pt idx="27">
                  <c:v>43585</c:v>
                </c:pt>
                <c:pt idx="28">
                  <c:v>43616</c:v>
                </c:pt>
                <c:pt idx="29">
                  <c:v>43644</c:v>
                </c:pt>
                <c:pt idx="30">
                  <c:v>43677</c:v>
                </c:pt>
                <c:pt idx="31">
                  <c:v>43707</c:v>
                </c:pt>
                <c:pt idx="32">
                  <c:v>43738</c:v>
                </c:pt>
                <c:pt idx="33">
                  <c:v>43769</c:v>
                </c:pt>
                <c:pt idx="34">
                  <c:v>43798</c:v>
                </c:pt>
                <c:pt idx="35">
                  <c:v>43830</c:v>
                </c:pt>
                <c:pt idx="36">
                  <c:v>43861</c:v>
                </c:pt>
                <c:pt idx="37">
                  <c:v>43889</c:v>
                </c:pt>
                <c:pt idx="38">
                  <c:v>43921</c:v>
                </c:pt>
                <c:pt idx="39">
                  <c:v>43951</c:v>
                </c:pt>
                <c:pt idx="40">
                  <c:v>43980</c:v>
                </c:pt>
                <c:pt idx="41">
                  <c:v>44012</c:v>
                </c:pt>
                <c:pt idx="42">
                  <c:v>44043</c:v>
                </c:pt>
                <c:pt idx="43">
                  <c:v>44074</c:v>
                </c:pt>
                <c:pt idx="44">
                  <c:v>44104</c:v>
                </c:pt>
                <c:pt idx="45">
                  <c:v>44134</c:v>
                </c:pt>
                <c:pt idx="46">
                  <c:v>44165</c:v>
                </c:pt>
                <c:pt idx="47">
                  <c:v>44196</c:v>
                </c:pt>
                <c:pt idx="48">
                  <c:v>44225</c:v>
                </c:pt>
                <c:pt idx="49">
                  <c:v>44253</c:v>
                </c:pt>
                <c:pt idx="50">
                  <c:v>44286</c:v>
                </c:pt>
                <c:pt idx="51">
                  <c:v>44316</c:v>
                </c:pt>
                <c:pt idx="52">
                  <c:v>44347</c:v>
                </c:pt>
                <c:pt idx="53">
                  <c:v>44377</c:v>
                </c:pt>
                <c:pt idx="54">
                  <c:v>44407</c:v>
                </c:pt>
                <c:pt idx="55">
                  <c:v>44439</c:v>
                </c:pt>
                <c:pt idx="56">
                  <c:v>44469</c:v>
                </c:pt>
                <c:pt idx="57">
                  <c:v>44498</c:v>
                </c:pt>
                <c:pt idx="58">
                  <c:v>44530</c:v>
                </c:pt>
                <c:pt idx="59">
                  <c:v>44561</c:v>
                </c:pt>
                <c:pt idx="60">
                  <c:v>44592</c:v>
                </c:pt>
                <c:pt idx="61">
                  <c:v>44620</c:v>
                </c:pt>
                <c:pt idx="62">
                  <c:v>44651</c:v>
                </c:pt>
                <c:pt idx="63">
                  <c:v>44680</c:v>
                </c:pt>
                <c:pt idx="64">
                  <c:v>44712</c:v>
                </c:pt>
                <c:pt idx="65">
                  <c:v>44742</c:v>
                </c:pt>
                <c:pt idx="66">
                  <c:v>44771</c:v>
                </c:pt>
                <c:pt idx="67">
                  <c:v>44804</c:v>
                </c:pt>
                <c:pt idx="68">
                  <c:v>44834</c:v>
                </c:pt>
                <c:pt idx="69">
                  <c:v>44865</c:v>
                </c:pt>
                <c:pt idx="70">
                  <c:v>44895</c:v>
                </c:pt>
                <c:pt idx="71">
                  <c:v>44925</c:v>
                </c:pt>
                <c:pt idx="72">
                  <c:v>44957</c:v>
                </c:pt>
                <c:pt idx="73">
                  <c:v>44985</c:v>
                </c:pt>
                <c:pt idx="74">
                  <c:v>45016</c:v>
                </c:pt>
                <c:pt idx="75">
                  <c:v>45044</c:v>
                </c:pt>
                <c:pt idx="76">
                  <c:v>45077</c:v>
                </c:pt>
                <c:pt idx="77">
                  <c:v>45107</c:v>
                </c:pt>
                <c:pt idx="78">
                  <c:v>45138</c:v>
                </c:pt>
              </c:numCache>
            </c:numRef>
          </c:cat>
          <c:val>
            <c:numRef>
              <c:extLst>
                <c:ext xmlns:c15="http://schemas.microsoft.com/office/drawing/2012/chart" uri="{02D57815-91ED-43cb-92C2-25804820EDAC}">
                  <c15:fullRef>
                    <c15:sqref>'Chart 2 data'!$K$148:$K$238</c15:sqref>
                  </c15:fullRef>
                </c:ext>
              </c:extLst>
              <c:f>'Chart 2 data'!$K$160:$K$238</c:f>
              <c:numCache>
                <c:formatCode>General</c:formatCode>
                <c:ptCount val="79"/>
                <c:pt idx="0">
                  <c:v>2.7800000000000002</c:v>
                </c:pt>
                <c:pt idx="1">
                  <c:v>3.34</c:v>
                </c:pt>
                <c:pt idx="2">
                  <c:v>2.5500000000000003</c:v>
                </c:pt>
                <c:pt idx="3">
                  <c:v>1.88</c:v>
                </c:pt>
                <c:pt idx="4">
                  <c:v>1.4899999999999998</c:v>
                </c:pt>
                <c:pt idx="5">
                  <c:v>1.0400000000000005</c:v>
                </c:pt>
                <c:pt idx="6">
                  <c:v>1.0099999999999996</c:v>
                </c:pt>
                <c:pt idx="7">
                  <c:v>0.98999999999999977</c:v>
                </c:pt>
                <c:pt idx="8">
                  <c:v>1.6000000000000005</c:v>
                </c:pt>
                <c:pt idx="9">
                  <c:v>1.38</c:v>
                </c:pt>
                <c:pt idx="10">
                  <c:v>1.3200000000000003</c:v>
                </c:pt>
                <c:pt idx="11">
                  <c:v>1.0800000000000005</c:v>
                </c:pt>
                <c:pt idx="12">
                  <c:v>2.3000000000000003</c:v>
                </c:pt>
                <c:pt idx="13">
                  <c:v>2.8600000000000003</c:v>
                </c:pt>
                <c:pt idx="14">
                  <c:v>3.11</c:v>
                </c:pt>
                <c:pt idx="15">
                  <c:v>3.7</c:v>
                </c:pt>
                <c:pt idx="16">
                  <c:v>4.04</c:v>
                </c:pt>
                <c:pt idx="17">
                  <c:v>3.9999999999999996</c:v>
                </c:pt>
                <c:pt idx="18">
                  <c:v>3.8400000000000003</c:v>
                </c:pt>
                <c:pt idx="19">
                  <c:v>3.55</c:v>
                </c:pt>
                <c:pt idx="20">
                  <c:v>2.7800000000000002</c:v>
                </c:pt>
                <c:pt idx="21">
                  <c:v>3.0999999999999996</c:v>
                </c:pt>
                <c:pt idx="22">
                  <c:v>3.2300000000000004</c:v>
                </c:pt>
                <c:pt idx="23">
                  <c:v>2.82</c:v>
                </c:pt>
                <c:pt idx="24">
                  <c:v>2.98</c:v>
                </c:pt>
                <c:pt idx="25">
                  <c:v>3.3100000000000005</c:v>
                </c:pt>
                <c:pt idx="26">
                  <c:v>3.65</c:v>
                </c:pt>
                <c:pt idx="27">
                  <c:v>3.34</c:v>
                </c:pt>
                <c:pt idx="28">
                  <c:v>3.2699999999999996</c:v>
                </c:pt>
                <c:pt idx="29">
                  <c:v>3.4</c:v>
                </c:pt>
                <c:pt idx="30">
                  <c:v>4.0200000000000005</c:v>
                </c:pt>
                <c:pt idx="31">
                  <c:v>4.29</c:v>
                </c:pt>
                <c:pt idx="32">
                  <c:v>4.45</c:v>
                </c:pt>
                <c:pt idx="33">
                  <c:v>4.78</c:v>
                </c:pt>
                <c:pt idx="34">
                  <c:v>4.879999999999999</c:v>
                </c:pt>
                <c:pt idx="35">
                  <c:v>4.97</c:v>
                </c:pt>
                <c:pt idx="36">
                  <c:v>4.76</c:v>
                </c:pt>
                <c:pt idx="37">
                  <c:v>3.8499999999999996</c:v>
                </c:pt>
                <c:pt idx="38">
                  <c:v>4.5</c:v>
                </c:pt>
                <c:pt idx="39">
                  <c:v>3.9</c:v>
                </c:pt>
                <c:pt idx="40">
                  <c:v>2.5100000000000002</c:v>
                </c:pt>
                <c:pt idx="41">
                  <c:v>2.02</c:v>
                </c:pt>
                <c:pt idx="42">
                  <c:v>2.13</c:v>
                </c:pt>
                <c:pt idx="43">
                  <c:v>1.5000000000000002</c:v>
                </c:pt>
                <c:pt idx="44">
                  <c:v>1.3900000000000001</c:v>
                </c:pt>
                <c:pt idx="45">
                  <c:v>1.1100000000000001</c:v>
                </c:pt>
                <c:pt idx="46">
                  <c:v>1.8699999999999999</c:v>
                </c:pt>
                <c:pt idx="47">
                  <c:v>2.25</c:v>
                </c:pt>
                <c:pt idx="48">
                  <c:v>1.8599999999999999</c:v>
                </c:pt>
                <c:pt idx="49">
                  <c:v>1.6900000000000002</c:v>
                </c:pt>
                <c:pt idx="50">
                  <c:v>1.6800000000000002</c:v>
                </c:pt>
                <c:pt idx="51">
                  <c:v>1.87</c:v>
                </c:pt>
                <c:pt idx="52">
                  <c:v>2.8600000000000003</c:v>
                </c:pt>
                <c:pt idx="53">
                  <c:v>3.5200000000000005</c:v>
                </c:pt>
                <c:pt idx="54">
                  <c:v>3.5900000000000007</c:v>
                </c:pt>
                <c:pt idx="55">
                  <c:v>3.96</c:v>
                </c:pt>
                <c:pt idx="56">
                  <c:v>3.9000000000000004</c:v>
                </c:pt>
                <c:pt idx="57">
                  <c:v>4.46</c:v>
                </c:pt>
                <c:pt idx="58">
                  <c:v>4.18</c:v>
                </c:pt>
                <c:pt idx="59">
                  <c:v>4.8899999999999997</c:v>
                </c:pt>
                <c:pt idx="60">
                  <c:v>5.68</c:v>
                </c:pt>
                <c:pt idx="61">
                  <c:v>6.37</c:v>
                </c:pt>
                <c:pt idx="62">
                  <c:v>7.05</c:v>
                </c:pt>
                <c:pt idx="63">
                  <c:v>6.620000000000001</c:v>
                </c:pt>
                <c:pt idx="64">
                  <c:v>6.9499999999999993</c:v>
                </c:pt>
                <c:pt idx="65">
                  <c:v>7.1099999999999994</c:v>
                </c:pt>
                <c:pt idx="66">
                  <c:v>5.6</c:v>
                </c:pt>
                <c:pt idx="67">
                  <c:v>5.6000000000000014</c:v>
                </c:pt>
                <c:pt idx="68">
                  <c:v>5.5</c:v>
                </c:pt>
                <c:pt idx="69">
                  <c:v>5.29</c:v>
                </c:pt>
                <c:pt idx="70">
                  <c:v>5.3</c:v>
                </c:pt>
                <c:pt idx="71">
                  <c:v>4.68</c:v>
                </c:pt>
                <c:pt idx="72">
                  <c:v>4.49</c:v>
                </c:pt>
                <c:pt idx="73">
                  <c:v>4.63</c:v>
                </c:pt>
                <c:pt idx="74">
                  <c:v>4.4000000000000004</c:v>
                </c:pt>
                <c:pt idx="75">
                  <c:v>4.9000000000000004</c:v>
                </c:pt>
                <c:pt idx="76">
                  <c:v>4.16</c:v>
                </c:pt>
                <c:pt idx="77">
                  <c:v>3.9400000000000004</c:v>
                </c:pt>
                <c:pt idx="78">
                  <c:v>3.6900000000000004</c:v>
                </c:pt>
              </c:numCache>
            </c:numRef>
          </c:val>
          <c:smooth val="0"/>
          <c:extLst>
            <c:ext xmlns:c16="http://schemas.microsoft.com/office/drawing/2014/chart" uri="{C3380CC4-5D6E-409C-BE32-E72D297353CC}">
              <c16:uniqueId val="{00000000-0CE3-423D-8C03-9D74E1E4F112}"/>
            </c:ext>
          </c:extLst>
        </c:ser>
        <c:ser>
          <c:idx val="1"/>
          <c:order val="1"/>
          <c:tx>
            <c:v>Emerging markets ex. Mexico (simple average)</c:v>
          </c:tx>
          <c:spPr>
            <a:ln w="28575" cap="rnd">
              <a:solidFill>
                <a:schemeClr val="bg2"/>
              </a:solidFill>
              <a:round/>
            </a:ln>
            <a:effectLst/>
          </c:spPr>
          <c:marker>
            <c:symbol val="none"/>
          </c:marker>
          <c:cat>
            <c:numRef>
              <c:extLst>
                <c:ext xmlns:c15="http://schemas.microsoft.com/office/drawing/2012/chart" uri="{02D57815-91ED-43cb-92C2-25804820EDAC}">
                  <c15:fullRef>
                    <c15:sqref>'Chart 2 data'!$B$148:$B$238</c15:sqref>
                  </c15:fullRef>
                </c:ext>
              </c:extLst>
              <c:f>'Chart 2 data'!$B$160:$B$238</c:f>
              <c:numCache>
                <c:formatCode>yyyy</c:formatCode>
                <c:ptCount val="79"/>
                <c:pt idx="0">
                  <c:v>42766</c:v>
                </c:pt>
                <c:pt idx="1">
                  <c:v>42794</c:v>
                </c:pt>
                <c:pt idx="2">
                  <c:v>42825</c:v>
                </c:pt>
                <c:pt idx="3">
                  <c:v>42853</c:v>
                </c:pt>
                <c:pt idx="4">
                  <c:v>42886</c:v>
                </c:pt>
                <c:pt idx="5">
                  <c:v>42916</c:v>
                </c:pt>
                <c:pt idx="6">
                  <c:v>42947</c:v>
                </c:pt>
                <c:pt idx="7">
                  <c:v>42978</c:v>
                </c:pt>
                <c:pt idx="8">
                  <c:v>43007</c:v>
                </c:pt>
                <c:pt idx="9">
                  <c:v>43039</c:v>
                </c:pt>
                <c:pt idx="10">
                  <c:v>43069</c:v>
                </c:pt>
                <c:pt idx="11">
                  <c:v>43098</c:v>
                </c:pt>
                <c:pt idx="12">
                  <c:v>43131</c:v>
                </c:pt>
                <c:pt idx="13">
                  <c:v>43159</c:v>
                </c:pt>
                <c:pt idx="14">
                  <c:v>43189</c:v>
                </c:pt>
                <c:pt idx="15">
                  <c:v>43220</c:v>
                </c:pt>
                <c:pt idx="16">
                  <c:v>43251</c:v>
                </c:pt>
                <c:pt idx="17">
                  <c:v>43280</c:v>
                </c:pt>
                <c:pt idx="18">
                  <c:v>43312</c:v>
                </c:pt>
                <c:pt idx="19">
                  <c:v>43343</c:v>
                </c:pt>
                <c:pt idx="20">
                  <c:v>43371</c:v>
                </c:pt>
                <c:pt idx="21">
                  <c:v>43404</c:v>
                </c:pt>
                <c:pt idx="22">
                  <c:v>43434</c:v>
                </c:pt>
                <c:pt idx="23">
                  <c:v>43465</c:v>
                </c:pt>
                <c:pt idx="24">
                  <c:v>43496</c:v>
                </c:pt>
                <c:pt idx="25">
                  <c:v>43524</c:v>
                </c:pt>
                <c:pt idx="26">
                  <c:v>43553</c:v>
                </c:pt>
                <c:pt idx="27">
                  <c:v>43585</c:v>
                </c:pt>
                <c:pt idx="28">
                  <c:v>43616</c:v>
                </c:pt>
                <c:pt idx="29">
                  <c:v>43644</c:v>
                </c:pt>
                <c:pt idx="30">
                  <c:v>43677</c:v>
                </c:pt>
                <c:pt idx="31">
                  <c:v>43707</c:v>
                </c:pt>
                <c:pt idx="32">
                  <c:v>43738</c:v>
                </c:pt>
                <c:pt idx="33">
                  <c:v>43769</c:v>
                </c:pt>
                <c:pt idx="34">
                  <c:v>43798</c:v>
                </c:pt>
                <c:pt idx="35">
                  <c:v>43830</c:v>
                </c:pt>
                <c:pt idx="36">
                  <c:v>43861</c:v>
                </c:pt>
                <c:pt idx="37">
                  <c:v>43889</c:v>
                </c:pt>
                <c:pt idx="38">
                  <c:v>43921</c:v>
                </c:pt>
                <c:pt idx="39">
                  <c:v>43951</c:v>
                </c:pt>
                <c:pt idx="40">
                  <c:v>43980</c:v>
                </c:pt>
                <c:pt idx="41">
                  <c:v>44012</c:v>
                </c:pt>
                <c:pt idx="42">
                  <c:v>44043</c:v>
                </c:pt>
                <c:pt idx="43">
                  <c:v>44074</c:v>
                </c:pt>
                <c:pt idx="44">
                  <c:v>44104</c:v>
                </c:pt>
                <c:pt idx="45">
                  <c:v>44134</c:v>
                </c:pt>
                <c:pt idx="46">
                  <c:v>44165</c:v>
                </c:pt>
                <c:pt idx="47">
                  <c:v>44196</c:v>
                </c:pt>
                <c:pt idx="48">
                  <c:v>44225</c:v>
                </c:pt>
                <c:pt idx="49">
                  <c:v>44253</c:v>
                </c:pt>
                <c:pt idx="50">
                  <c:v>44286</c:v>
                </c:pt>
                <c:pt idx="51">
                  <c:v>44316</c:v>
                </c:pt>
                <c:pt idx="52">
                  <c:v>44347</c:v>
                </c:pt>
                <c:pt idx="53">
                  <c:v>44377</c:v>
                </c:pt>
                <c:pt idx="54">
                  <c:v>44407</c:v>
                </c:pt>
                <c:pt idx="55">
                  <c:v>44439</c:v>
                </c:pt>
                <c:pt idx="56">
                  <c:v>44469</c:v>
                </c:pt>
                <c:pt idx="57">
                  <c:v>44498</c:v>
                </c:pt>
                <c:pt idx="58">
                  <c:v>44530</c:v>
                </c:pt>
                <c:pt idx="59">
                  <c:v>44561</c:v>
                </c:pt>
                <c:pt idx="60">
                  <c:v>44592</c:v>
                </c:pt>
                <c:pt idx="61">
                  <c:v>44620</c:v>
                </c:pt>
                <c:pt idx="62">
                  <c:v>44651</c:v>
                </c:pt>
                <c:pt idx="63">
                  <c:v>44680</c:v>
                </c:pt>
                <c:pt idx="64">
                  <c:v>44712</c:v>
                </c:pt>
                <c:pt idx="65">
                  <c:v>44742</c:v>
                </c:pt>
                <c:pt idx="66">
                  <c:v>44771</c:v>
                </c:pt>
                <c:pt idx="67">
                  <c:v>44804</c:v>
                </c:pt>
                <c:pt idx="68">
                  <c:v>44834</c:v>
                </c:pt>
                <c:pt idx="69">
                  <c:v>44865</c:v>
                </c:pt>
                <c:pt idx="70">
                  <c:v>44895</c:v>
                </c:pt>
                <c:pt idx="71">
                  <c:v>44925</c:v>
                </c:pt>
                <c:pt idx="72">
                  <c:v>44957</c:v>
                </c:pt>
                <c:pt idx="73">
                  <c:v>44985</c:v>
                </c:pt>
                <c:pt idx="74">
                  <c:v>45016</c:v>
                </c:pt>
                <c:pt idx="75">
                  <c:v>45044</c:v>
                </c:pt>
                <c:pt idx="76">
                  <c:v>45077</c:v>
                </c:pt>
                <c:pt idx="77">
                  <c:v>45107</c:v>
                </c:pt>
                <c:pt idx="78">
                  <c:v>45138</c:v>
                </c:pt>
              </c:numCache>
            </c:numRef>
          </c:cat>
          <c:val>
            <c:numRef>
              <c:extLst>
                <c:ext xmlns:c15="http://schemas.microsoft.com/office/drawing/2012/chart" uri="{02D57815-91ED-43cb-92C2-25804820EDAC}">
                  <c15:fullRef>
                    <c15:sqref>'Chart 2 data'!$Z$148:$Z$238</c15:sqref>
                  </c15:fullRef>
                </c:ext>
              </c:extLst>
              <c:f>'Chart 2 data'!$Z$160:$Z$238</c:f>
              <c:numCache>
                <c:formatCode>0.000</c:formatCode>
                <c:ptCount val="79"/>
                <c:pt idx="0">
                  <c:v>2.6441666666666666</c:v>
                </c:pt>
                <c:pt idx="1">
                  <c:v>2.9446427777777782</c:v>
                </c:pt>
                <c:pt idx="2">
                  <c:v>2.3883927777777774</c:v>
                </c:pt>
                <c:pt idx="3">
                  <c:v>2.2383533333333334</c:v>
                </c:pt>
                <c:pt idx="4">
                  <c:v>1.8632772222222225</c:v>
                </c:pt>
                <c:pt idx="5">
                  <c:v>1.5837566666666667</c:v>
                </c:pt>
                <c:pt idx="6">
                  <c:v>1.6151899999999999</c:v>
                </c:pt>
                <c:pt idx="7">
                  <c:v>1.6366072222222219</c:v>
                </c:pt>
                <c:pt idx="8">
                  <c:v>1.8333977777777781</c:v>
                </c:pt>
                <c:pt idx="9">
                  <c:v>1.6225594444444442</c:v>
                </c:pt>
                <c:pt idx="10">
                  <c:v>1.789662777777778</c:v>
                </c:pt>
                <c:pt idx="11">
                  <c:v>1.3386705555555558</c:v>
                </c:pt>
                <c:pt idx="12">
                  <c:v>1.5498811111111113</c:v>
                </c:pt>
                <c:pt idx="13">
                  <c:v>1.5673855555555558</c:v>
                </c:pt>
                <c:pt idx="14">
                  <c:v>1.6234922222222219</c:v>
                </c:pt>
                <c:pt idx="15">
                  <c:v>1.6143849999999997</c:v>
                </c:pt>
                <c:pt idx="16">
                  <c:v>1.8005555555555555</c:v>
                </c:pt>
                <c:pt idx="17">
                  <c:v>1.628581111111111</c:v>
                </c:pt>
                <c:pt idx="18">
                  <c:v>1.5412972222222221</c:v>
                </c:pt>
                <c:pt idx="19">
                  <c:v>1.4291821052631581</c:v>
                </c:pt>
                <c:pt idx="20">
                  <c:v>0.74358999999999975</c:v>
                </c:pt>
                <c:pt idx="21">
                  <c:v>0.88441736842105245</c:v>
                </c:pt>
                <c:pt idx="22">
                  <c:v>0.95304526315789484</c:v>
                </c:pt>
                <c:pt idx="23">
                  <c:v>0.71744368421052618</c:v>
                </c:pt>
                <c:pt idx="24">
                  <c:v>0.54437947368421058</c:v>
                </c:pt>
                <c:pt idx="25">
                  <c:v>0.38344</c:v>
                </c:pt>
                <c:pt idx="26">
                  <c:v>0.53304526315789469</c:v>
                </c:pt>
                <c:pt idx="27">
                  <c:v>0.49951105263157897</c:v>
                </c:pt>
                <c:pt idx="28">
                  <c:v>0.21834578947368419</c:v>
                </c:pt>
                <c:pt idx="29">
                  <c:v>0.10650368421052631</c:v>
                </c:pt>
                <c:pt idx="30">
                  <c:v>0.51172947368421062</c:v>
                </c:pt>
                <c:pt idx="31">
                  <c:v>0.38594947368421056</c:v>
                </c:pt>
                <c:pt idx="32">
                  <c:v>0.72321421052631574</c:v>
                </c:pt>
                <c:pt idx="33">
                  <c:v>0.91278210526315795</c:v>
                </c:pt>
                <c:pt idx="34">
                  <c:v>0.99677000000000004</c:v>
                </c:pt>
                <c:pt idx="35">
                  <c:v>0.78005947368421047</c:v>
                </c:pt>
                <c:pt idx="36">
                  <c:v>0.6983299999999999</c:v>
                </c:pt>
                <c:pt idx="37">
                  <c:v>0.60787578947368393</c:v>
                </c:pt>
                <c:pt idx="38">
                  <c:v>1.185664210526316</c:v>
                </c:pt>
                <c:pt idx="39">
                  <c:v>0.433467894736842</c:v>
                </c:pt>
                <c:pt idx="40">
                  <c:v>0.39347105263157917</c:v>
                </c:pt>
                <c:pt idx="41">
                  <c:v>0.44194526315789473</c:v>
                </c:pt>
                <c:pt idx="42">
                  <c:v>0.68810157894736834</c:v>
                </c:pt>
                <c:pt idx="43">
                  <c:v>0.86066421052631592</c:v>
                </c:pt>
                <c:pt idx="44">
                  <c:v>0.96168210526315789</c:v>
                </c:pt>
                <c:pt idx="45">
                  <c:v>0.73158842105263167</c:v>
                </c:pt>
                <c:pt idx="46">
                  <c:v>0.69474631578947366</c:v>
                </c:pt>
                <c:pt idx="47">
                  <c:v>0.97828000000000015</c:v>
                </c:pt>
                <c:pt idx="48">
                  <c:v>0.68128473684210511</c:v>
                </c:pt>
                <c:pt idx="49">
                  <c:v>0.87539473684210523</c:v>
                </c:pt>
                <c:pt idx="50">
                  <c:v>1.4162563157894736</c:v>
                </c:pt>
                <c:pt idx="51">
                  <c:v>2.3242200000000004</c:v>
                </c:pt>
                <c:pt idx="52">
                  <c:v>2.7928384210526311</c:v>
                </c:pt>
                <c:pt idx="53">
                  <c:v>3.4388942105263154</c:v>
                </c:pt>
                <c:pt idx="54">
                  <c:v>3.3522463157894746</c:v>
                </c:pt>
                <c:pt idx="55">
                  <c:v>3.2765694736842104</c:v>
                </c:pt>
                <c:pt idx="56">
                  <c:v>3.2233363157894743</c:v>
                </c:pt>
                <c:pt idx="57">
                  <c:v>3.8467294736842095</c:v>
                </c:pt>
                <c:pt idx="58">
                  <c:v>4.2132610526315792</c:v>
                </c:pt>
                <c:pt idx="59">
                  <c:v>4.6510057894736834</c:v>
                </c:pt>
                <c:pt idx="60">
                  <c:v>5.1088531578947363</c:v>
                </c:pt>
                <c:pt idx="61">
                  <c:v>6.0593794736842117</c:v>
                </c:pt>
                <c:pt idx="62">
                  <c:v>5.6091105263157885</c:v>
                </c:pt>
                <c:pt idx="63">
                  <c:v>4.7258521052631597</c:v>
                </c:pt>
                <c:pt idx="64">
                  <c:v>4.2722589473684209</c:v>
                </c:pt>
                <c:pt idx="65">
                  <c:v>3.8305794736842103</c:v>
                </c:pt>
                <c:pt idx="66">
                  <c:v>2.7209526315789474</c:v>
                </c:pt>
                <c:pt idx="67">
                  <c:v>2.731074736842106</c:v>
                </c:pt>
                <c:pt idx="68">
                  <c:v>1.869529999999999</c:v>
                </c:pt>
                <c:pt idx="69">
                  <c:v>2.0199152631578952</c:v>
                </c:pt>
                <c:pt idx="70">
                  <c:v>0.96649105263157842</c:v>
                </c:pt>
                <c:pt idx="71">
                  <c:v>-6.0714210526315801E-2</c:v>
                </c:pt>
                <c:pt idx="72">
                  <c:v>-0.34667315789473652</c:v>
                </c:pt>
                <c:pt idx="73">
                  <c:v>-0.69780684210526278</c:v>
                </c:pt>
                <c:pt idx="74">
                  <c:v>-0.88020052631578949</c:v>
                </c:pt>
                <c:pt idx="75">
                  <c:v>-0.29315157894736782</c:v>
                </c:pt>
                <c:pt idx="76">
                  <c:v>-0.63031947368421049</c:v>
                </c:pt>
                <c:pt idx="77">
                  <c:v>-1.0195236842105264</c:v>
                </c:pt>
                <c:pt idx="78">
                  <c:v>-0.92987157894736827</c:v>
                </c:pt>
              </c:numCache>
            </c:numRef>
          </c:val>
          <c:smooth val="0"/>
          <c:extLst>
            <c:ext xmlns:c16="http://schemas.microsoft.com/office/drawing/2014/chart" uri="{C3380CC4-5D6E-409C-BE32-E72D297353CC}">
              <c16:uniqueId val="{00000001-0CE3-423D-8C03-9D74E1E4F112}"/>
            </c:ext>
          </c:extLst>
        </c:ser>
        <c:dLbls>
          <c:showLegendKey val="0"/>
          <c:showVal val="0"/>
          <c:showCatName val="0"/>
          <c:showSerName val="0"/>
          <c:showPercent val="0"/>
          <c:showBubbleSize val="0"/>
        </c:dLbls>
        <c:smooth val="0"/>
        <c:axId val="2047609872"/>
        <c:axId val="2047605552"/>
      </c:lineChart>
      <c:dateAx>
        <c:axId val="20476098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47605552"/>
        <c:crosses val="autoZero"/>
        <c:auto val="1"/>
        <c:lblOffset val="100"/>
        <c:baseTimeUnit val="months"/>
        <c:majorUnit val="1"/>
        <c:majorTimeUnit val="years"/>
        <c:minorUnit val="12"/>
      </c:dateAx>
      <c:valAx>
        <c:axId val="2047605552"/>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47609872"/>
        <c:crosses val="autoZero"/>
        <c:crossBetween val="between"/>
      </c:valAx>
      <c:spPr>
        <a:noFill/>
        <a:ln>
          <a:noFill/>
        </a:ln>
        <a:effectLst/>
      </c:spPr>
    </c:plotArea>
    <c:legend>
      <c:legendPos val="b"/>
      <c:layout>
        <c:manualLayout>
          <c:xMode val="edge"/>
          <c:yMode val="edge"/>
          <c:x val="8.9615052734994302E-2"/>
          <c:y val="0.16540482444623381"/>
          <c:w val="0.24840933680855273"/>
          <c:h val="0.1218706914606811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Inflation</a:t>
            </a:r>
            <a:r>
              <a:rPr lang="en-US" baseline="0"/>
              <a:t>-adjusted policy rates in emerging markets*</a:t>
            </a:r>
            <a:endParaRPr lang="en-US"/>
          </a:p>
        </c:rich>
      </c:tx>
      <c:layout>
        <c:manualLayout>
          <c:xMode val="edge"/>
          <c:yMode val="edge"/>
          <c:x val="0.2663198112167996"/>
          <c:y val="2.292959115502607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840056685668338E-2"/>
          <c:y val="0.11258033707124594"/>
          <c:w val="0.94487635477857357"/>
          <c:h val="0.80973230877966762"/>
        </c:manualLayout>
      </c:layout>
      <c:lineChart>
        <c:grouping val="standard"/>
        <c:varyColors val="0"/>
        <c:ser>
          <c:idx val="0"/>
          <c:order val="0"/>
          <c:tx>
            <c:v>Mexico</c:v>
          </c:tx>
          <c:spPr>
            <a:ln w="28575" cap="rnd">
              <a:solidFill>
                <a:schemeClr val="accent1"/>
              </a:solidFill>
              <a:round/>
            </a:ln>
            <a:effectLst/>
          </c:spPr>
          <c:marker>
            <c:symbol val="none"/>
          </c:marker>
          <c:cat>
            <c:numRef>
              <c:f>'Chart 2 data'!$B$148:$B$238</c:f>
              <c:numCache>
                <c:formatCode>yyyy</c:formatCode>
                <c:ptCount val="91"/>
                <c:pt idx="0">
                  <c:v>42398</c:v>
                </c:pt>
                <c:pt idx="1">
                  <c:v>42429</c:v>
                </c:pt>
                <c:pt idx="2">
                  <c:v>42460</c:v>
                </c:pt>
                <c:pt idx="3">
                  <c:v>42489</c:v>
                </c:pt>
                <c:pt idx="4">
                  <c:v>42521</c:v>
                </c:pt>
                <c:pt idx="5">
                  <c:v>42551</c:v>
                </c:pt>
                <c:pt idx="6">
                  <c:v>42580</c:v>
                </c:pt>
                <c:pt idx="7">
                  <c:v>42613</c:v>
                </c:pt>
                <c:pt idx="8">
                  <c:v>42643</c:v>
                </c:pt>
                <c:pt idx="9">
                  <c:v>42674</c:v>
                </c:pt>
                <c:pt idx="10">
                  <c:v>42704</c:v>
                </c:pt>
                <c:pt idx="11">
                  <c:v>42734</c:v>
                </c:pt>
                <c:pt idx="12">
                  <c:v>42766</c:v>
                </c:pt>
                <c:pt idx="13">
                  <c:v>42794</c:v>
                </c:pt>
                <c:pt idx="14">
                  <c:v>42825</c:v>
                </c:pt>
                <c:pt idx="15">
                  <c:v>42853</c:v>
                </c:pt>
                <c:pt idx="16">
                  <c:v>42886</c:v>
                </c:pt>
                <c:pt idx="17">
                  <c:v>42916</c:v>
                </c:pt>
                <c:pt idx="18">
                  <c:v>42947</c:v>
                </c:pt>
                <c:pt idx="19">
                  <c:v>42978</c:v>
                </c:pt>
                <c:pt idx="20">
                  <c:v>43007</c:v>
                </c:pt>
                <c:pt idx="21">
                  <c:v>43039</c:v>
                </c:pt>
                <c:pt idx="22">
                  <c:v>43069</c:v>
                </c:pt>
                <c:pt idx="23">
                  <c:v>43098</c:v>
                </c:pt>
                <c:pt idx="24">
                  <c:v>43131</c:v>
                </c:pt>
                <c:pt idx="25">
                  <c:v>43159</c:v>
                </c:pt>
                <c:pt idx="26">
                  <c:v>43189</c:v>
                </c:pt>
                <c:pt idx="27">
                  <c:v>43220</c:v>
                </c:pt>
                <c:pt idx="28">
                  <c:v>43251</c:v>
                </c:pt>
                <c:pt idx="29">
                  <c:v>43280</c:v>
                </c:pt>
                <c:pt idx="30">
                  <c:v>43312</c:v>
                </c:pt>
                <c:pt idx="31">
                  <c:v>43343</c:v>
                </c:pt>
                <c:pt idx="32">
                  <c:v>43371</c:v>
                </c:pt>
                <c:pt idx="33">
                  <c:v>43404</c:v>
                </c:pt>
                <c:pt idx="34">
                  <c:v>43434</c:v>
                </c:pt>
                <c:pt idx="35">
                  <c:v>43465</c:v>
                </c:pt>
                <c:pt idx="36">
                  <c:v>43496</c:v>
                </c:pt>
                <c:pt idx="37">
                  <c:v>43524</c:v>
                </c:pt>
                <c:pt idx="38">
                  <c:v>43553</c:v>
                </c:pt>
                <c:pt idx="39">
                  <c:v>43585</c:v>
                </c:pt>
                <c:pt idx="40">
                  <c:v>43616</c:v>
                </c:pt>
                <c:pt idx="41">
                  <c:v>43644</c:v>
                </c:pt>
                <c:pt idx="42">
                  <c:v>43677</c:v>
                </c:pt>
                <c:pt idx="43">
                  <c:v>43707</c:v>
                </c:pt>
                <c:pt idx="44">
                  <c:v>43738</c:v>
                </c:pt>
                <c:pt idx="45">
                  <c:v>43769</c:v>
                </c:pt>
                <c:pt idx="46">
                  <c:v>43798</c:v>
                </c:pt>
                <c:pt idx="47">
                  <c:v>43830</c:v>
                </c:pt>
                <c:pt idx="48">
                  <c:v>43861</c:v>
                </c:pt>
                <c:pt idx="49">
                  <c:v>43889</c:v>
                </c:pt>
                <c:pt idx="50">
                  <c:v>43921</c:v>
                </c:pt>
                <c:pt idx="51">
                  <c:v>43951</c:v>
                </c:pt>
                <c:pt idx="52">
                  <c:v>43980</c:v>
                </c:pt>
                <c:pt idx="53">
                  <c:v>44012</c:v>
                </c:pt>
                <c:pt idx="54">
                  <c:v>44043</c:v>
                </c:pt>
                <c:pt idx="55">
                  <c:v>44074</c:v>
                </c:pt>
                <c:pt idx="56">
                  <c:v>44104</c:v>
                </c:pt>
                <c:pt idx="57">
                  <c:v>44134</c:v>
                </c:pt>
                <c:pt idx="58">
                  <c:v>44165</c:v>
                </c:pt>
                <c:pt idx="59">
                  <c:v>44196</c:v>
                </c:pt>
                <c:pt idx="60">
                  <c:v>44225</c:v>
                </c:pt>
                <c:pt idx="61">
                  <c:v>44253</c:v>
                </c:pt>
                <c:pt idx="62">
                  <c:v>44286</c:v>
                </c:pt>
                <c:pt idx="63">
                  <c:v>44316</c:v>
                </c:pt>
                <c:pt idx="64">
                  <c:v>44347</c:v>
                </c:pt>
                <c:pt idx="65">
                  <c:v>44377</c:v>
                </c:pt>
                <c:pt idx="66">
                  <c:v>44407</c:v>
                </c:pt>
                <c:pt idx="67">
                  <c:v>44439</c:v>
                </c:pt>
                <c:pt idx="68">
                  <c:v>44469</c:v>
                </c:pt>
                <c:pt idx="69">
                  <c:v>44498</c:v>
                </c:pt>
                <c:pt idx="70">
                  <c:v>44530</c:v>
                </c:pt>
                <c:pt idx="71">
                  <c:v>44561</c:v>
                </c:pt>
                <c:pt idx="72">
                  <c:v>44592</c:v>
                </c:pt>
                <c:pt idx="73">
                  <c:v>44620</c:v>
                </c:pt>
                <c:pt idx="74">
                  <c:v>44651</c:v>
                </c:pt>
                <c:pt idx="75">
                  <c:v>44680</c:v>
                </c:pt>
                <c:pt idx="76">
                  <c:v>44712</c:v>
                </c:pt>
                <c:pt idx="77">
                  <c:v>44742</c:v>
                </c:pt>
                <c:pt idx="78">
                  <c:v>44771</c:v>
                </c:pt>
                <c:pt idx="79">
                  <c:v>44804</c:v>
                </c:pt>
                <c:pt idx="80">
                  <c:v>44834</c:v>
                </c:pt>
                <c:pt idx="81">
                  <c:v>44865</c:v>
                </c:pt>
                <c:pt idx="82">
                  <c:v>44895</c:v>
                </c:pt>
                <c:pt idx="83">
                  <c:v>44925</c:v>
                </c:pt>
                <c:pt idx="84">
                  <c:v>44957</c:v>
                </c:pt>
                <c:pt idx="85">
                  <c:v>44985</c:v>
                </c:pt>
                <c:pt idx="86">
                  <c:v>45016</c:v>
                </c:pt>
                <c:pt idx="87">
                  <c:v>45044</c:v>
                </c:pt>
                <c:pt idx="88">
                  <c:v>45077</c:v>
                </c:pt>
                <c:pt idx="89">
                  <c:v>45107</c:v>
                </c:pt>
                <c:pt idx="90">
                  <c:v>45138</c:v>
                </c:pt>
              </c:numCache>
            </c:numRef>
          </c:cat>
          <c:val>
            <c:numRef>
              <c:f>'Chart 2 data'!#REF!</c:f>
              <c:numCache>
                <c:formatCode>General</c:formatCode>
                <c:ptCount val="1"/>
                <c:pt idx="0">
                  <c:v>1</c:v>
                </c:pt>
              </c:numCache>
            </c:numRef>
          </c:val>
          <c:smooth val="0"/>
          <c:extLst>
            <c:ext xmlns:c16="http://schemas.microsoft.com/office/drawing/2014/chart" uri="{C3380CC4-5D6E-409C-BE32-E72D297353CC}">
              <c16:uniqueId val="{00000000-60F3-4C78-8DCA-77A530E8554A}"/>
            </c:ext>
          </c:extLst>
        </c:ser>
        <c:ser>
          <c:idx val="1"/>
          <c:order val="1"/>
          <c:tx>
            <c:v>Emerging Markets ex. Mexico (simple average)**</c:v>
          </c:tx>
          <c:spPr>
            <a:ln w="28575" cap="rnd">
              <a:solidFill>
                <a:schemeClr val="accent2"/>
              </a:solidFill>
              <a:round/>
            </a:ln>
            <a:effectLst/>
          </c:spPr>
          <c:marker>
            <c:symbol val="none"/>
          </c:marker>
          <c:cat>
            <c:numRef>
              <c:f>'Chart 2 data'!$B$148:$B$238</c:f>
              <c:numCache>
                <c:formatCode>yyyy</c:formatCode>
                <c:ptCount val="91"/>
                <c:pt idx="0">
                  <c:v>42398</c:v>
                </c:pt>
                <c:pt idx="1">
                  <c:v>42429</c:v>
                </c:pt>
                <c:pt idx="2">
                  <c:v>42460</c:v>
                </c:pt>
                <c:pt idx="3">
                  <c:v>42489</c:v>
                </c:pt>
                <c:pt idx="4">
                  <c:v>42521</c:v>
                </c:pt>
                <c:pt idx="5">
                  <c:v>42551</c:v>
                </c:pt>
                <c:pt idx="6">
                  <c:v>42580</c:v>
                </c:pt>
                <c:pt idx="7">
                  <c:v>42613</c:v>
                </c:pt>
                <c:pt idx="8">
                  <c:v>42643</c:v>
                </c:pt>
                <c:pt idx="9">
                  <c:v>42674</c:v>
                </c:pt>
                <c:pt idx="10">
                  <c:v>42704</c:v>
                </c:pt>
                <c:pt idx="11">
                  <c:v>42734</c:v>
                </c:pt>
                <c:pt idx="12">
                  <c:v>42766</c:v>
                </c:pt>
                <c:pt idx="13">
                  <c:v>42794</c:v>
                </c:pt>
                <c:pt idx="14">
                  <c:v>42825</c:v>
                </c:pt>
                <c:pt idx="15">
                  <c:v>42853</c:v>
                </c:pt>
                <c:pt idx="16">
                  <c:v>42886</c:v>
                </c:pt>
                <c:pt idx="17">
                  <c:v>42916</c:v>
                </c:pt>
                <c:pt idx="18">
                  <c:v>42947</c:v>
                </c:pt>
                <c:pt idx="19">
                  <c:v>42978</c:v>
                </c:pt>
                <c:pt idx="20">
                  <c:v>43007</c:v>
                </c:pt>
                <c:pt idx="21">
                  <c:v>43039</c:v>
                </c:pt>
                <c:pt idx="22">
                  <c:v>43069</c:v>
                </c:pt>
                <c:pt idx="23">
                  <c:v>43098</c:v>
                </c:pt>
                <c:pt idx="24">
                  <c:v>43131</c:v>
                </c:pt>
                <c:pt idx="25">
                  <c:v>43159</c:v>
                </c:pt>
                <c:pt idx="26">
                  <c:v>43189</c:v>
                </c:pt>
                <c:pt idx="27">
                  <c:v>43220</c:v>
                </c:pt>
                <c:pt idx="28">
                  <c:v>43251</c:v>
                </c:pt>
                <c:pt idx="29">
                  <c:v>43280</c:v>
                </c:pt>
                <c:pt idx="30">
                  <c:v>43312</c:v>
                </c:pt>
                <c:pt idx="31">
                  <c:v>43343</c:v>
                </c:pt>
                <c:pt idx="32">
                  <c:v>43371</c:v>
                </c:pt>
                <c:pt idx="33">
                  <c:v>43404</c:v>
                </c:pt>
                <c:pt idx="34">
                  <c:v>43434</c:v>
                </c:pt>
                <c:pt idx="35">
                  <c:v>43465</c:v>
                </c:pt>
                <c:pt idx="36">
                  <c:v>43496</c:v>
                </c:pt>
                <c:pt idx="37">
                  <c:v>43524</c:v>
                </c:pt>
                <c:pt idx="38">
                  <c:v>43553</c:v>
                </c:pt>
                <c:pt idx="39">
                  <c:v>43585</c:v>
                </c:pt>
                <c:pt idx="40">
                  <c:v>43616</c:v>
                </c:pt>
                <c:pt idx="41">
                  <c:v>43644</c:v>
                </c:pt>
                <c:pt idx="42">
                  <c:v>43677</c:v>
                </c:pt>
                <c:pt idx="43">
                  <c:v>43707</c:v>
                </c:pt>
                <c:pt idx="44">
                  <c:v>43738</c:v>
                </c:pt>
                <c:pt idx="45">
                  <c:v>43769</c:v>
                </c:pt>
                <c:pt idx="46">
                  <c:v>43798</c:v>
                </c:pt>
                <c:pt idx="47">
                  <c:v>43830</c:v>
                </c:pt>
                <c:pt idx="48">
                  <c:v>43861</c:v>
                </c:pt>
                <c:pt idx="49">
                  <c:v>43889</c:v>
                </c:pt>
                <c:pt idx="50">
                  <c:v>43921</c:v>
                </c:pt>
                <c:pt idx="51">
                  <c:v>43951</c:v>
                </c:pt>
                <c:pt idx="52">
                  <c:v>43980</c:v>
                </c:pt>
                <c:pt idx="53">
                  <c:v>44012</c:v>
                </c:pt>
                <c:pt idx="54">
                  <c:v>44043</c:v>
                </c:pt>
                <c:pt idx="55">
                  <c:v>44074</c:v>
                </c:pt>
                <c:pt idx="56">
                  <c:v>44104</c:v>
                </c:pt>
                <c:pt idx="57">
                  <c:v>44134</c:v>
                </c:pt>
                <c:pt idx="58">
                  <c:v>44165</c:v>
                </c:pt>
                <c:pt idx="59">
                  <c:v>44196</c:v>
                </c:pt>
                <c:pt idx="60">
                  <c:v>44225</c:v>
                </c:pt>
                <c:pt idx="61">
                  <c:v>44253</c:v>
                </c:pt>
                <c:pt idx="62">
                  <c:v>44286</c:v>
                </c:pt>
                <c:pt idx="63">
                  <c:v>44316</c:v>
                </c:pt>
                <c:pt idx="64">
                  <c:v>44347</c:v>
                </c:pt>
                <c:pt idx="65">
                  <c:v>44377</c:v>
                </c:pt>
                <c:pt idx="66">
                  <c:v>44407</c:v>
                </c:pt>
                <c:pt idx="67">
                  <c:v>44439</c:v>
                </c:pt>
                <c:pt idx="68">
                  <c:v>44469</c:v>
                </c:pt>
                <c:pt idx="69">
                  <c:v>44498</c:v>
                </c:pt>
                <c:pt idx="70">
                  <c:v>44530</c:v>
                </c:pt>
                <c:pt idx="71">
                  <c:v>44561</c:v>
                </c:pt>
                <c:pt idx="72">
                  <c:v>44592</c:v>
                </c:pt>
                <c:pt idx="73">
                  <c:v>44620</c:v>
                </c:pt>
                <c:pt idx="74">
                  <c:v>44651</c:v>
                </c:pt>
                <c:pt idx="75">
                  <c:v>44680</c:v>
                </c:pt>
                <c:pt idx="76">
                  <c:v>44712</c:v>
                </c:pt>
                <c:pt idx="77">
                  <c:v>44742</c:v>
                </c:pt>
                <c:pt idx="78">
                  <c:v>44771</c:v>
                </c:pt>
                <c:pt idx="79">
                  <c:v>44804</c:v>
                </c:pt>
                <c:pt idx="80">
                  <c:v>44834</c:v>
                </c:pt>
                <c:pt idx="81">
                  <c:v>44865</c:v>
                </c:pt>
                <c:pt idx="82">
                  <c:v>44895</c:v>
                </c:pt>
                <c:pt idx="83">
                  <c:v>44925</c:v>
                </c:pt>
                <c:pt idx="84">
                  <c:v>44957</c:v>
                </c:pt>
                <c:pt idx="85">
                  <c:v>44985</c:v>
                </c:pt>
                <c:pt idx="86">
                  <c:v>45016</c:v>
                </c:pt>
                <c:pt idx="87">
                  <c:v>45044</c:v>
                </c:pt>
                <c:pt idx="88">
                  <c:v>45077</c:v>
                </c:pt>
                <c:pt idx="89">
                  <c:v>45107</c:v>
                </c:pt>
                <c:pt idx="90">
                  <c:v>45138</c:v>
                </c:pt>
              </c:numCache>
            </c:numRef>
          </c:cat>
          <c:val>
            <c:numRef>
              <c:f>'Chart 2 data'!#REF!</c:f>
              <c:numCache>
                <c:formatCode>General</c:formatCode>
                <c:ptCount val="1"/>
                <c:pt idx="0">
                  <c:v>1</c:v>
                </c:pt>
              </c:numCache>
            </c:numRef>
          </c:val>
          <c:smooth val="0"/>
          <c:extLst>
            <c:ext xmlns:c16="http://schemas.microsoft.com/office/drawing/2014/chart" uri="{C3380CC4-5D6E-409C-BE32-E72D297353CC}">
              <c16:uniqueId val="{00000001-60F3-4C78-8DCA-77A530E8554A}"/>
            </c:ext>
          </c:extLst>
        </c:ser>
        <c:dLbls>
          <c:showLegendKey val="0"/>
          <c:showVal val="0"/>
          <c:showCatName val="0"/>
          <c:showSerName val="0"/>
          <c:showPercent val="0"/>
          <c:showBubbleSize val="0"/>
        </c:dLbls>
        <c:smooth val="0"/>
        <c:axId val="2047609872"/>
        <c:axId val="2047605552"/>
      </c:lineChart>
      <c:dateAx>
        <c:axId val="2047609872"/>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7605552"/>
        <c:crosses val="autoZero"/>
        <c:auto val="1"/>
        <c:lblOffset val="100"/>
        <c:baseTimeUnit val="months"/>
      </c:dateAx>
      <c:valAx>
        <c:axId val="2047605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7609872"/>
        <c:crosses val="autoZero"/>
        <c:crossBetween val="between"/>
      </c:valAx>
      <c:spPr>
        <a:noFill/>
        <a:ln>
          <a:noFill/>
        </a:ln>
        <a:effectLst/>
      </c:spPr>
    </c:plotArea>
    <c:legend>
      <c:legendPos val="b"/>
      <c:layout>
        <c:manualLayout>
          <c:xMode val="edge"/>
          <c:yMode val="edge"/>
          <c:x val="0.26455802925688271"/>
          <c:y val="0.93836606527439514"/>
          <c:w val="0.50681931339038677"/>
          <c:h val="3.86340275226480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310553708369204E-2"/>
          <c:y val="0.15141246563194879"/>
          <c:w val="0.95220296058780018"/>
          <c:h val="0.57909014344344478"/>
        </c:manualLayout>
      </c:layout>
      <c:barChart>
        <c:barDir val="col"/>
        <c:grouping val="clustered"/>
        <c:varyColors val="0"/>
        <c:ser>
          <c:idx val="0"/>
          <c:order val="0"/>
          <c:tx>
            <c:strRef>
              <c:f>'Chart 3 data'!$A$11</c:f>
              <c:strCache>
                <c:ptCount val="1"/>
                <c:pt idx="0">
                  <c:v>Mexico</c:v>
                </c:pt>
              </c:strCache>
            </c:strRef>
          </c:tx>
          <c:spPr>
            <a:solidFill>
              <a:schemeClr val="accent1"/>
            </a:solidFill>
            <a:ln>
              <a:noFill/>
            </a:ln>
            <a:effectLst/>
          </c:spPr>
          <c:invertIfNegative val="0"/>
          <c:cat>
            <c:numRef>
              <c:f>'Chart 3 data'!$Y$10:$AH$10</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'Chart 3 data'!$Y$11:$AH$11</c:f>
              <c:numCache>
                <c:formatCode>0.00</c:formatCode>
                <c:ptCount val="10"/>
                <c:pt idx="0">
                  <c:v>3.7070506135966999</c:v>
                </c:pt>
                <c:pt idx="1">
                  <c:v>4.5346394624383999</c:v>
                </c:pt>
                <c:pt idx="2">
                  <c:v>3.9951949216426001</c:v>
                </c:pt>
                <c:pt idx="3">
                  <c:v>2.7652962697099999</c:v>
                </c:pt>
                <c:pt idx="4">
                  <c:v>1.0624304616927001</c:v>
                </c:pt>
                <c:pt idx="5">
                  <c:v>2.1978844836602001</c:v>
                </c:pt>
                <c:pt idx="6">
                  <c:v>2.3286537235170002</c:v>
                </c:pt>
                <c:pt idx="7">
                  <c:v>4.4102775723364003</c:v>
                </c:pt>
                <c:pt idx="8">
                  <c:v>3.8754168299187999</c:v>
                </c:pt>
                <c:pt idx="9">
                  <c:v>4.4301567104524002</c:v>
                </c:pt>
              </c:numCache>
            </c:numRef>
          </c:val>
          <c:extLst>
            <c:ext xmlns:c16="http://schemas.microsoft.com/office/drawing/2014/chart" uri="{C3380CC4-5D6E-409C-BE32-E72D297353CC}">
              <c16:uniqueId val="{00000000-5C2B-4100-A1EE-F79FEC58E7F2}"/>
            </c:ext>
          </c:extLst>
        </c:ser>
        <c:ser>
          <c:idx val="1"/>
          <c:order val="1"/>
          <c:tx>
            <c:strRef>
              <c:f>'Chart 3 data'!$A$12</c:f>
              <c:strCache>
                <c:ptCount val="1"/>
                <c:pt idx="0">
                  <c:v>United States</c:v>
                </c:pt>
              </c:strCache>
            </c:strRef>
          </c:tx>
          <c:spPr>
            <a:solidFill>
              <a:schemeClr val="accent2"/>
            </a:solidFill>
            <a:ln>
              <a:noFill/>
            </a:ln>
            <a:effectLst/>
          </c:spPr>
          <c:invertIfNegative val="0"/>
          <c:cat>
            <c:numRef>
              <c:f>'Chart 3 data'!$Y$10:$AH$10</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'Chart 3 data'!$Y$12:$AH$12</c:f>
              <c:numCache>
                <c:formatCode>0.00</c:formatCode>
                <c:ptCount val="10"/>
                <c:pt idx="0">
                  <c:v>4.5475435969062001</c:v>
                </c:pt>
                <c:pt idx="1">
                  <c:v>4.0490807333620999</c:v>
                </c:pt>
                <c:pt idx="2">
                  <c:v>3.5319461551876001</c:v>
                </c:pt>
                <c:pt idx="3">
                  <c:v>4.3733438173639003</c:v>
                </c:pt>
                <c:pt idx="4">
                  <c:v>4.8012537639873996</c:v>
                </c:pt>
                <c:pt idx="5">
                  <c:v>5.3218526694125998</c:v>
                </c:pt>
                <c:pt idx="6">
                  <c:v>5.7427523098832998</c:v>
                </c:pt>
                <c:pt idx="7">
                  <c:v>14.003366499766001</c:v>
                </c:pt>
                <c:pt idx="8">
                  <c:v>11.620477309209001</c:v>
                </c:pt>
                <c:pt idx="9">
                  <c:v>5.508689437508</c:v>
                </c:pt>
              </c:numCache>
            </c:numRef>
          </c:val>
          <c:extLst>
            <c:ext xmlns:c16="http://schemas.microsoft.com/office/drawing/2014/chart" uri="{C3380CC4-5D6E-409C-BE32-E72D297353CC}">
              <c16:uniqueId val="{00000001-5C2B-4100-A1EE-F79FEC58E7F2}"/>
            </c:ext>
          </c:extLst>
        </c:ser>
        <c:ser>
          <c:idx val="2"/>
          <c:order val="2"/>
          <c:tx>
            <c:strRef>
              <c:f>'Chart 3 data'!$A$13</c:f>
              <c:strCache>
                <c:ptCount val="1"/>
                <c:pt idx="0">
                  <c:v>Emerging-market and middle-income economies</c:v>
                </c:pt>
              </c:strCache>
            </c:strRef>
          </c:tx>
          <c:spPr>
            <a:solidFill>
              <a:schemeClr val="accent3"/>
            </a:solidFill>
            <a:ln>
              <a:noFill/>
            </a:ln>
            <a:effectLst/>
          </c:spPr>
          <c:invertIfNegative val="0"/>
          <c:cat>
            <c:numRef>
              <c:f>'Chart 3 data'!$Y$10:$AH$10</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'Chart 3 data'!$Y$13:$AH$13</c:f>
              <c:numCache>
                <c:formatCode>0.00</c:formatCode>
                <c:ptCount val="10"/>
                <c:pt idx="0">
                  <c:v>1.5807627644821001</c:v>
                </c:pt>
                <c:pt idx="1">
                  <c:v>2.3696876755790002</c:v>
                </c:pt>
                <c:pt idx="2">
                  <c:v>4.1720672352357999</c:v>
                </c:pt>
                <c:pt idx="3">
                  <c:v>4.5261787164746003</c:v>
                </c:pt>
                <c:pt idx="4">
                  <c:v>3.8438796345927999</c:v>
                </c:pt>
                <c:pt idx="5">
                  <c:v>3.5396017694414001</c:v>
                </c:pt>
                <c:pt idx="6">
                  <c:v>4.5504950317114998</c:v>
                </c:pt>
                <c:pt idx="7">
                  <c:v>8.8899800333747994</c:v>
                </c:pt>
                <c:pt idx="8">
                  <c:v>5.2346727748972999</c:v>
                </c:pt>
                <c:pt idx="9">
                  <c:v>5.2974830364013998</c:v>
                </c:pt>
              </c:numCache>
            </c:numRef>
          </c:val>
          <c:extLst>
            <c:ext xmlns:c16="http://schemas.microsoft.com/office/drawing/2014/chart" uri="{C3380CC4-5D6E-409C-BE32-E72D297353CC}">
              <c16:uniqueId val="{00000002-5C2B-4100-A1EE-F79FEC58E7F2}"/>
            </c:ext>
          </c:extLst>
        </c:ser>
        <c:ser>
          <c:idx val="3"/>
          <c:order val="3"/>
          <c:tx>
            <c:strRef>
              <c:f>'Chart 3 data'!$A$14</c:f>
              <c:strCache>
                <c:ptCount val="1"/>
                <c:pt idx="0">
                  <c:v>Emerging and middle-income Latin America</c:v>
                </c:pt>
              </c:strCache>
            </c:strRef>
          </c:tx>
          <c:spPr>
            <a:solidFill>
              <a:schemeClr val="accent4"/>
            </a:solidFill>
            <a:ln>
              <a:noFill/>
            </a:ln>
            <a:effectLst/>
          </c:spPr>
          <c:invertIfNegative val="0"/>
          <c:val>
            <c:numRef>
              <c:f>'Chart 3 data'!$Y$14:$AH$14</c:f>
              <c:numCache>
                <c:formatCode>0.00</c:formatCode>
                <c:ptCount val="10"/>
                <c:pt idx="0">
                  <c:v>3.1646009668205002</c:v>
                </c:pt>
                <c:pt idx="1">
                  <c:v>4.7769568868681</c:v>
                </c:pt>
                <c:pt idx="2">
                  <c:v>6.3445376026278</c:v>
                </c:pt>
                <c:pt idx="3">
                  <c:v>5.7842037827838002</c:v>
                </c:pt>
                <c:pt idx="4">
                  <c:v>5.1150717595052004</c:v>
                </c:pt>
                <c:pt idx="5">
                  <c:v>5.0146696137336004</c:v>
                </c:pt>
                <c:pt idx="6">
                  <c:v>4.0794423044426003</c:v>
                </c:pt>
                <c:pt idx="7">
                  <c:v>8.8225483597017007</c:v>
                </c:pt>
                <c:pt idx="8">
                  <c:v>4.4775921573063</c:v>
                </c:pt>
                <c:pt idx="9">
                  <c:v>3.9054797495506</c:v>
                </c:pt>
              </c:numCache>
            </c:numRef>
          </c:val>
          <c:extLst>
            <c:ext xmlns:c16="http://schemas.microsoft.com/office/drawing/2014/chart" uri="{C3380CC4-5D6E-409C-BE32-E72D297353CC}">
              <c16:uniqueId val="{00000001-40D1-492C-9F0F-8306BA5CA41E}"/>
            </c:ext>
          </c:extLst>
        </c:ser>
        <c:dLbls>
          <c:showLegendKey val="0"/>
          <c:showVal val="0"/>
          <c:showCatName val="0"/>
          <c:showSerName val="0"/>
          <c:showPercent val="0"/>
          <c:showBubbleSize val="0"/>
        </c:dLbls>
        <c:gapWidth val="150"/>
        <c:axId val="1882570272"/>
        <c:axId val="1784033856"/>
      </c:barChart>
      <c:catAx>
        <c:axId val="188257027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84033856"/>
        <c:crosses val="autoZero"/>
        <c:auto val="0"/>
        <c:lblAlgn val="ctr"/>
        <c:lblOffset val="100"/>
        <c:noMultiLvlLbl val="0"/>
      </c:catAx>
      <c:valAx>
        <c:axId val="1784033856"/>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82570272"/>
        <c:crosses val="autoZero"/>
        <c:crossBetween val="between"/>
      </c:valAx>
      <c:spPr>
        <a:noFill/>
        <a:ln>
          <a:noFill/>
        </a:ln>
        <a:effectLst/>
      </c:spPr>
    </c:plotArea>
    <c:legend>
      <c:legendPos val="b"/>
      <c:layout>
        <c:manualLayout>
          <c:xMode val="edge"/>
          <c:yMode val="edge"/>
          <c:x val="5.6465880581376679E-2"/>
          <c:y val="0.16882210606526477"/>
          <c:w val="0.50809383531170937"/>
          <c:h val="0.1901594099740644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721818737009744E-2"/>
          <c:y val="0.1629790622763064"/>
          <c:w val="0.96027818126299025"/>
          <c:h val="0.621757874015748"/>
        </c:manualLayout>
      </c:layout>
      <c:barChart>
        <c:barDir val="col"/>
        <c:grouping val="clustered"/>
        <c:varyColors val="0"/>
        <c:ser>
          <c:idx val="0"/>
          <c:order val="0"/>
          <c:tx>
            <c:strRef>
              <c:f>'Chart 4 data'!$B$1</c:f>
              <c:strCache>
                <c:ptCount val="1"/>
                <c:pt idx="0">
                  <c:v>Current account deficit as a share of GDP</c:v>
                </c:pt>
              </c:strCache>
            </c:strRef>
          </c:tx>
          <c:spPr>
            <a:solidFill>
              <a:schemeClr val="accent1"/>
            </a:solidFill>
            <a:ln>
              <a:noFill/>
            </a:ln>
            <a:effectLst/>
          </c:spPr>
          <c:invertIfNegative val="0"/>
          <c:cat>
            <c:numRef>
              <c:f>'Chart 4 data'!$A$2:$A$6</c:f>
              <c:numCache>
                <c:formatCode>General</c:formatCode>
                <c:ptCount val="5"/>
                <c:pt idx="0">
                  <c:v>2019</c:v>
                </c:pt>
                <c:pt idx="1">
                  <c:v>2020</c:v>
                </c:pt>
                <c:pt idx="2">
                  <c:v>2021</c:v>
                </c:pt>
                <c:pt idx="3">
                  <c:v>2022</c:v>
                </c:pt>
                <c:pt idx="4">
                  <c:v>2023</c:v>
                </c:pt>
              </c:numCache>
            </c:numRef>
          </c:cat>
          <c:val>
            <c:numRef>
              <c:f>'Chart 4 data'!$B$2:$B$6</c:f>
              <c:numCache>
                <c:formatCode>0.0</c:formatCode>
                <c:ptCount val="5"/>
                <c:pt idx="0">
                  <c:v>-0.26324886276728254</c:v>
                </c:pt>
                <c:pt idx="1">
                  <c:v>2.1773767745829731</c:v>
                </c:pt>
                <c:pt idx="2">
                  <c:v>-0.37774674240528411</c:v>
                </c:pt>
                <c:pt idx="3">
                  <c:v>-1.1573177164222734</c:v>
                </c:pt>
                <c:pt idx="4">
                  <c:v>-1.0367605568339975</c:v>
                </c:pt>
              </c:numCache>
            </c:numRef>
          </c:val>
          <c:extLst>
            <c:ext xmlns:c16="http://schemas.microsoft.com/office/drawing/2014/chart" uri="{C3380CC4-5D6E-409C-BE32-E72D297353CC}">
              <c16:uniqueId val="{00000000-C2F4-4A07-B26A-2C1CEDF61EFB}"/>
            </c:ext>
          </c:extLst>
        </c:ser>
        <c:ser>
          <c:idx val="1"/>
          <c:order val="1"/>
          <c:tx>
            <c:strRef>
              <c:f>'Chart 4 data'!$C$1</c:f>
              <c:strCache>
                <c:ptCount val="1"/>
                <c:pt idx="0">
                  <c:v>Current account deficit as a share of GDP without remittances</c:v>
                </c:pt>
              </c:strCache>
            </c:strRef>
          </c:tx>
          <c:spPr>
            <a:solidFill>
              <a:schemeClr val="accent2"/>
            </a:solidFill>
            <a:ln>
              <a:noFill/>
            </a:ln>
            <a:effectLst/>
          </c:spPr>
          <c:invertIfNegative val="0"/>
          <c:cat>
            <c:numRef>
              <c:f>'Chart 4 data'!$A$2:$A$6</c:f>
              <c:numCache>
                <c:formatCode>General</c:formatCode>
                <c:ptCount val="5"/>
                <c:pt idx="0">
                  <c:v>2019</c:v>
                </c:pt>
                <c:pt idx="1">
                  <c:v>2020</c:v>
                </c:pt>
                <c:pt idx="2">
                  <c:v>2021</c:v>
                </c:pt>
                <c:pt idx="3">
                  <c:v>2022</c:v>
                </c:pt>
                <c:pt idx="4">
                  <c:v>2023</c:v>
                </c:pt>
              </c:numCache>
            </c:numRef>
          </c:cat>
          <c:val>
            <c:numRef>
              <c:f>'Chart 4 data'!$C$2:$C$6</c:f>
              <c:numCache>
                <c:formatCode>0.0</c:formatCode>
                <c:ptCount val="5"/>
                <c:pt idx="0">
                  <c:v>-3.0660749898777619</c:v>
                </c:pt>
                <c:pt idx="1">
                  <c:v>-1.1087748889020304</c:v>
                </c:pt>
                <c:pt idx="2">
                  <c:v>-4.4149150518617573</c:v>
                </c:pt>
                <c:pt idx="3">
                  <c:v>-4.8433411947383007</c:v>
                </c:pt>
                <c:pt idx="4">
                  <c:v>-4.2381860125521653</c:v>
                </c:pt>
              </c:numCache>
            </c:numRef>
          </c:val>
          <c:extLst>
            <c:ext xmlns:c16="http://schemas.microsoft.com/office/drawing/2014/chart" uri="{C3380CC4-5D6E-409C-BE32-E72D297353CC}">
              <c16:uniqueId val="{00000001-C2F4-4A07-B26A-2C1CEDF61EFB}"/>
            </c:ext>
          </c:extLst>
        </c:ser>
        <c:dLbls>
          <c:showLegendKey val="0"/>
          <c:showVal val="0"/>
          <c:showCatName val="0"/>
          <c:showSerName val="0"/>
          <c:showPercent val="0"/>
          <c:showBubbleSize val="0"/>
        </c:dLbls>
        <c:gapWidth val="219"/>
        <c:overlap val="-27"/>
        <c:axId val="1138913919"/>
        <c:axId val="1138929759"/>
      </c:barChart>
      <c:catAx>
        <c:axId val="1138913919"/>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38929759"/>
        <c:crosses val="autoZero"/>
        <c:auto val="1"/>
        <c:lblAlgn val="ctr"/>
        <c:lblOffset val="100"/>
        <c:noMultiLvlLbl val="0"/>
      </c:catAx>
      <c:valAx>
        <c:axId val="1138929759"/>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38913919"/>
        <c:crosses val="autoZero"/>
        <c:crossBetween val="between"/>
      </c:valAx>
      <c:spPr>
        <a:noFill/>
        <a:ln>
          <a:noFill/>
        </a:ln>
        <a:effectLst/>
      </c:spPr>
    </c:plotArea>
    <c:legend>
      <c:legendPos val="b"/>
      <c:layout>
        <c:manualLayout>
          <c:xMode val="edge"/>
          <c:yMode val="edge"/>
          <c:x val="0.39490935150944467"/>
          <c:y val="0.14175811210281991"/>
          <c:w val="0.55503046087694585"/>
          <c:h val="0.1236005175695366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700">
          <a:solidFill>
            <a:sysClr val="windowText" lastClr="000000"/>
          </a:solidFill>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50696183037301E-2"/>
          <c:y val="0.15382820329277022"/>
          <c:w val="0.93028829269962121"/>
          <c:h val="0.6411215287462364"/>
        </c:manualLayout>
      </c:layout>
      <c:lineChart>
        <c:grouping val="standard"/>
        <c:varyColors val="0"/>
        <c:ser>
          <c:idx val="0"/>
          <c:order val="0"/>
          <c:tx>
            <c:strRef>
              <c:f>'Chart 5 data'!$B$1</c:f>
              <c:strCache>
                <c:ptCount val="1"/>
                <c:pt idx="0">
                  <c:v>Peso real effective exchange rate</c:v>
                </c:pt>
              </c:strCache>
            </c:strRef>
          </c:tx>
          <c:spPr>
            <a:ln w="28575" cap="rnd">
              <a:solidFill>
                <a:schemeClr val="accent1"/>
              </a:solidFill>
              <a:round/>
            </a:ln>
            <a:effectLst/>
          </c:spPr>
          <c:marker>
            <c:symbol val="none"/>
          </c:marker>
          <c:cat>
            <c:numRef>
              <c:f>'Chart 5 data'!$A$2:$A$388</c:f>
              <c:numCache>
                <c:formatCode>yyyy</c:formatCode>
                <c:ptCount val="387"/>
                <c:pt idx="0">
                  <c:v>33298</c:v>
                </c:pt>
                <c:pt idx="1">
                  <c:v>33329</c:v>
                </c:pt>
                <c:pt idx="2">
                  <c:v>33359</c:v>
                </c:pt>
                <c:pt idx="3">
                  <c:v>33390</c:v>
                </c:pt>
                <c:pt idx="4">
                  <c:v>33420</c:v>
                </c:pt>
                <c:pt idx="5">
                  <c:v>33451</c:v>
                </c:pt>
                <c:pt idx="6">
                  <c:v>33482</c:v>
                </c:pt>
                <c:pt idx="7">
                  <c:v>33512</c:v>
                </c:pt>
                <c:pt idx="8">
                  <c:v>33543</c:v>
                </c:pt>
                <c:pt idx="9">
                  <c:v>33573</c:v>
                </c:pt>
                <c:pt idx="10">
                  <c:v>33604</c:v>
                </c:pt>
                <c:pt idx="11">
                  <c:v>33635</c:v>
                </c:pt>
                <c:pt idx="12">
                  <c:v>33664</c:v>
                </c:pt>
                <c:pt idx="13">
                  <c:v>33695</c:v>
                </c:pt>
                <c:pt idx="14">
                  <c:v>33725</c:v>
                </c:pt>
                <c:pt idx="15">
                  <c:v>33756</c:v>
                </c:pt>
                <c:pt idx="16">
                  <c:v>33786</c:v>
                </c:pt>
                <c:pt idx="17">
                  <c:v>33817</c:v>
                </c:pt>
                <c:pt idx="18">
                  <c:v>33848</c:v>
                </c:pt>
                <c:pt idx="19">
                  <c:v>33878</c:v>
                </c:pt>
                <c:pt idx="20">
                  <c:v>33909</c:v>
                </c:pt>
                <c:pt idx="21">
                  <c:v>33939</c:v>
                </c:pt>
                <c:pt idx="22">
                  <c:v>33970</c:v>
                </c:pt>
                <c:pt idx="23">
                  <c:v>34001</c:v>
                </c:pt>
                <c:pt idx="24">
                  <c:v>34029</c:v>
                </c:pt>
                <c:pt idx="25">
                  <c:v>34060</c:v>
                </c:pt>
                <c:pt idx="26">
                  <c:v>34090</c:v>
                </c:pt>
                <c:pt idx="27">
                  <c:v>34121</c:v>
                </c:pt>
                <c:pt idx="28">
                  <c:v>34151</c:v>
                </c:pt>
                <c:pt idx="29">
                  <c:v>34182</c:v>
                </c:pt>
                <c:pt idx="30">
                  <c:v>34213</c:v>
                </c:pt>
                <c:pt idx="31">
                  <c:v>34243</c:v>
                </c:pt>
                <c:pt idx="32">
                  <c:v>34274</c:v>
                </c:pt>
                <c:pt idx="33">
                  <c:v>34304</c:v>
                </c:pt>
                <c:pt idx="34">
                  <c:v>34335</c:v>
                </c:pt>
                <c:pt idx="35">
                  <c:v>34366</c:v>
                </c:pt>
                <c:pt idx="36">
                  <c:v>34394</c:v>
                </c:pt>
                <c:pt idx="37">
                  <c:v>34425</c:v>
                </c:pt>
                <c:pt idx="38">
                  <c:v>34455</c:v>
                </c:pt>
                <c:pt idx="39">
                  <c:v>34486</c:v>
                </c:pt>
                <c:pt idx="40">
                  <c:v>34516</c:v>
                </c:pt>
                <c:pt idx="41">
                  <c:v>34547</c:v>
                </c:pt>
                <c:pt idx="42">
                  <c:v>34578</c:v>
                </c:pt>
                <c:pt idx="43">
                  <c:v>34608</c:v>
                </c:pt>
                <c:pt idx="44">
                  <c:v>34639</c:v>
                </c:pt>
                <c:pt idx="45">
                  <c:v>34669</c:v>
                </c:pt>
                <c:pt idx="46">
                  <c:v>34700</c:v>
                </c:pt>
                <c:pt idx="47">
                  <c:v>34731</c:v>
                </c:pt>
                <c:pt idx="48">
                  <c:v>34759</c:v>
                </c:pt>
                <c:pt idx="49">
                  <c:v>34790</c:v>
                </c:pt>
                <c:pt idx="50">
                  <c:v>34820</c:v>
                </c:pt>
                <c:pt idx="51">
                  <c:v>34851</c:v>
                </c:pt>
                <c:pt idx="52">
                  <c:v>34881</c:v>
                </c:pt>
                <c:pt idx="53">
                  <c:v>34912</c:v>
                </c:pt>
                <c:pt idx="54">
                  <c:v>34943</c:v>
                </c:pt>
                <c:pt idx="55">
                  <c:v>34973</c:v>
                </c:pt>
                <c:pt idx="56">
                  <c:v>35004</c:v>
                </c:pt>
                <c:pt idx="57">
                  <c:v>35034</c:v>
                </c:pt>
                <c:pt idx="58">
                  <c:v>35065</c:v>
                </c:pt>
                <c:pt idx="59">
                  <c:v>35096</c:v>
                </c:pt>
                <c:pt idx="60">
                  <c:v>35125</c:v>
                </c:pt>
                <c:pt idx="61">
                  <c:v>35156</c:v>
                </c:pt>
                <c:pt idx="62">
                  <c:v>35186</c:v>
                </c:pt>
                <c:pt idx="63">
                  <c:v>35217</c:v>
                </c:pt>
                <c:pt idx="64">
                  <c:v>35247</c:v>
                </c:pt>
                <c:pt idx="65">
                  <c:v>35278</c:v>
                </c:pt>
                <c:pt idx="66">
                  <c:v>35309</c:v>
                </c:pt>
                <c:pt idx="67">
                  <c:v>35339</c:v>
                </c:pt>
                <c:pt idx="68">
                  <c:v>35370</c:v>
                </c:pt>
                <c:pt idx="69">
                  <c:v>35400</c:v>
                </c:pt>
                <c:pt idx="70">
                  <c:v>35431</c:v>
                </c:pt>
                <c:pt idx="71">
                  <c:v>35462</c:v>
                </c:pt>
                <c:pt idx="72">
                  <c:v>35490</c:v>
                </c:pt>
                <c:pt idx="73">
                  <c:v>35521</c:v>
                </c:pt>
                <c:pt idx="74">
                  <c:v>35551</c:v>
                </c:pt>
                <c:pt idx="75">
                  <c:v>35582</c:v>
                </c:pt>
                <c:pt idx="76">
                  <c:v>35612</c:v>
                </c:pt>
                <c:pt idx="77">
                  <c:v>35643</c:v>
                </c:pt>
                <c:pt idx="78">
                  <c:v>35674</c:v>
                </c:pt>
                <c:pt idx="79">
                  <c:v>35704</c:v>
                </c:pt>
                <c:pt idx="80">
                  <c:v>35735</c:v>
                </c:pt>
                <c:pt idx="81">
                  <c:v>35765</c:v>
                </c:pt>
                <c:pt idx="82">
                  <c:v>35796</c:v>
                </c:pt>
                <c:pt idx="83">
                  <c:v>35827</c:v>
                </c:pt>
                <c:pt idx="84">
                  <c:v>35855</c:v>
                </c:pt>
                <c:pt idx="85">
                  <c:v>35886</c:v>
                </c:pt>
                <c:pt idx="86">
                  <c:v>35916</c:v>
                </c:pt>
                <c:pt idx="87">
                  <c:v>35947</c:v>
                </c:pt>
                <c:pt idx="88">
                  <c:v>35977</c:v>
                </c:pt>
                <c:pt idx="89">
                  <c:v>36008</c:v>
                </c:pt>
                <c:pt idx="90">
                  <c:v>36039</c:v>
                </c:pt>
                <c:pt idx="91">
                  <c:v>36069</c:v>
                </c:pt>
                <c:pt idx="92">
                  <c:v>36100</c:v>
                </c:pt>
                <c:pt idx="93">
                  <c:v>36130</c:v>
                </c:pt>
                <c:pt idx="94">
                  <c:v>36161</c:v>
                </c:pt>
                <c:pt idx="95">
                  <c:v>36192</c:v>
                </c:pt>
                <c:pt idx="96">
                  <c:v>36220</c:v>
                </c:pt>
                <c:pt idx="97">
                  <c:v>36251</c:v>
                </c:pt>
                <c:pt idx="98">
                  <c:v>36281</c:v>
                </c:pt>
                <c:pt idx="99">
                  <c:v>36312</c:v>
                </c:pt>
                <c:pt idx="100">
                  <c:v>36342</c:v>
                </c:pt>
                <c:pt idx="101">
                  <c:v>36373</c:v>
                </c:pt>
                <c:pt idx="102">
                  <c:v>36404</c:v>
                </c:pt>
                <c:pt idx="103">
                  <c:v>36434</c:v>
                </c:pt>
                <c:pt idx="104">
                  <c:v>36465</c:v>
                </c:pt>
                <c:pt idx="105">
                  <c:v>36495</c:v>
                </c:pt>
                <c:pt idx="106">
                  <c:v>36526</c:v>
                </c:pt>
                <c:pt idx="107">
                  <c:v>36557</c:v>
                </c:pt>
                <c:pt idx="108">
                  <c:v>36586</c:v>
                </c:pt>
                <c:pt idx="109">
                  <c:v>36617</c:v>
                </c:pt>
                <c:pt idx="110">
                  <c:v>36647</c:v>
                </c:pt>
                <c:pt idx="111">
                  <c:v>36678</c:v>
                </c:pt>
                <c:pt idx="112">
                  <c:v>36708</c:v>
                </c:pt>
                <c:pt idx="113">
                  <c:v>36739</c:v>
                </c:pt>
                <c:pt idx="114">
                  <c:v>36770</c:v>
                </c:pt>
                <c:pt idx="115">
                  <c:v>36800</c:v>
                </c:pt>
                <c:pt idx="116">
                  <c:v>36831</c:v>
                </c:pt>
                <c:pt idx="117">
                  <c:v>36861</c:v>
                </c:pt>
                <c:pt idx="118">
                  <c:v>36892</c:v>
                </c:pt>
                <c:pt idx="119">
                  <c:v>36923</c:v>
                </c:pt>
                <c:pt idx="120">
                  <c:v>36951</c:v>
                </c:pt>
                <c:pt idx="121">
                  <c:v>36982</c:v>
                </c:pt>
                <c:pt idx="122">
                  <c:v>37012</c:v>
                </c:pt>
                <c:pt idx="123">
                  <c:v>37043</c:v>
                </c:pt>
                <c:pt idx="124">
                  <c:v>37073</c:v>
                </c:pt>
                <c:pt idx="125">
                  <c:v>37104</c:v>
                </c:pt>
                <c:pt idx="126">
                  <c:v>37135</c:v>
                </c:pt>
                <c:pt idx="127">
                  <c:v>37165</c:v>
                </c:pt>
                <c:pt idx="128">
                  <c:v>37196</c:v>
                </c:pt>
                <c:pt idx="129">
                  <c:v>37226</c:v>
                </c:pt>
                <c:pt idx="130">
                  <c:v>37257</c:v>
                </c:pt>
                <c:pt idx="131">
                  <c:v>37288</c:v>
                </c:pt>
                <c:pt idx="132">
                  <c:v>37316</c:v>
                </c:pt>
                <c:pt idx="133">
                  <c:v>37347</c:v>
                </c:pt>
                <c:pt idx="134">
                  <c:v>37377</c:v>
                </c:pt>
                <c:pt idx="135">
                  <c:v>37408</c:v>
                </c:pt>
                <c:pt idx="136">
                  <c:v>37438</c:v>
                </c:pt>
                <c:pt idx="137">
                  <c:v>37469</c:v>
                </c:pt>
                <c:pt idx="138">
                  <c:v>37500</c:v>
                </c:pt>
                <c:pt idx="139">
                  <c:v>37530</c:v>
                </c:pt>
                <c:pt idx="140">
                  <c:v>37561</c:v>
                </c:pt>
                <c:pt idx="141">
                  <c:v>37591</c:v>
                </c:pt>
                <c:pt idx="142">
                  <c:v>37622</c:v>
                </c:pt>
                <c:pt idx="143">
                  <c:v>37653</c:v>
                </c:pt>
                <c:pt idx="144">
                  <c:v>37681</c:v>
                </c:pt>
                <c:pt idx="145">
                  <c:v>37712</c:v>
                </c:pt>
                <c:pt idx="146">
                  <c:v>37742</c:v>
                </c:pt>
                <c:pt idx="147">
                  <c:v>37773</c:v>
                </c:pt>
                <c:pt idx="148">
                  <c:v>37803</c:v>
                </c:pt>
                <c:pt idx="149">
                  <c:v>37834</c:v>
                </c:pt>
                <c:pt idx="150">
                  <c:v>37865</c:v>
                </c:pt>
                <c:pt idx="151">
                  <c:v>37895</c:v>
                </c:pt>
                <c:pt idx="152">
                  <c:v>37926</c:v>
                </c:pt>
                <c:pt idx="153">
                  <c:v>37956</c:v>
                </c:pt>
                <c:pt idx="154">
                  <c:v>37987</c:v>
                </c:pt>
                <c:pt idx="155">
                  <c:v>38018</c:v>
                </c:pt>
                <c:pt idx="156">
                  <c:v>38047</c:v>
                </c:pt>
                <c:pt idx="157">
                  <c:v>38078</c:v>
                </c:pt>
                <c:pt idx="158">
                  <c:v>38108</c:v>
                </c:pt>
                <c:pt idx="159">
                  <c:v>38139</c:v>
                </c:pt>
                <c:pt idx="160">
                  <c:v>38169</c:v>
                </c:pt>
                <c:pt idx="161">
                  <c:v>38200</c:v>
                </c:pt>
                <c:pt idx="162">
                  <c:v>38231</c:v>
                </c:pt>
                <c:pt idx="163">
                  <c:v>38261</c:v>
                </c:pt>
                <c:pt idx="164">
                  <c:v>38292</c:v>
                </c:pt>
                <c:pt idx="165">
                  <c:v>38322</c:v>
                </c:pt>
                <c:pt idx="166">
                  <c:v>38353</c:v>
                </c:pt>
                <c:pt idx="167">
                  <c:v>38384</c:v>
                </c:pt>
                <c:pt idx="168">
                  <c:v>38412</c:v>
                </c:pt>
                <c:pt idx="169">
                  <c:v>38443</c:v>
                </c:pt>
                <c:pt idx="170">
                  <c:v>38473</c:v>
                </c:pt>
                <c:pt idx="171">
                  <c:v>38504</c:v>
                </c:pt>
                <c:pt idx="172">
                  <c:v>38534</c:v>
                </c:pt>
                <c:pt idx="173">
                  <c:v>38565</c:v>
                </c:pt>
                <c:pt idx="174">
                  <c:v>38596</c:v>
                </c:pt>
                <c:pt idx="175">
                  <c:v>38626</c:v>
                </c:pt>
                <c:pt idx="176">
                  <c:v>38657</c:v>
                </c:pt>
                <c:pt idx="177">
                  <c:v>38687</c:v>
                </c:pt>
                <c:pt idx="178">
                  <c:v>38718</c:v>
                </c:pt>
                <c:pt idx="179">
                  <c:v>38749</c:v>
                </c:pt>
                <c:pt idx="180">
                  <c:v>38777</c:v>
                </c:pt>
                <c:pt idx="181">
                  <c:v>38808</c:v>
                </c:pt>
                <c:pt idx="182">
                  <c:v>38838</c:v>
                </c:pt>
                <c:pt idx="183">
                  <c:v>38869</c:v>
                </c:pt>
                <c:pt idx="184">
                  <c:v>38899</c:v>
                </c:pt>
                <c:pt idx="185">
                  <c:v>38930</c:v>
                </c:pt>
                <c:pt idx="186">
                  <c:v>38961</c:v>
                </c:pt>
                <c:pt idx="187">
                  <c:v>38991</c:v>
                </c:pt>
                <c:pt idx="188">
                  <c:v>39022</c:v>
                </c:pt>
                <c:pt idx="189">
                  <c:v>39052</c:v>
                </c:pt>
                <c:pt idx="190">
                  <c:v>39083</c:v>
                </c:pt>
                <c:pt idx="191">
                  <c:v>39114</c:v>
                </c:pt>
                <c:pt idx="192">
                  <c:v>39142</c:v>
                </c:pt>
                <c:pt idx="193">
                  <c:v>39173</c:v>
                </c:pt>
                <c:pt idx="194">
                  <c:v>39203</c:v>
                </c:pt>
                <c:pt idx="195">
                  <c:v>39234</c:v>
                </c:pt>
                <c:pt idx="196">
                  <c:v>39264</c:v>
                </c:pt>
                <c:pt idx="197">
                  <c:v>39295</c:v>
                </c:pt>
                <c:pt idx="198">
                  <c:v>39326</c:v>
                </c:pt>
                <c:pt idx="199">
                  <c:v>39356</c:v>
                </c:pt>
                <c:pt idx="200">
                  <c:v>39387</c:v>
                </c:pt>
                <c:pt idx="201">
                  <c:v>39417</c:v>
                </c:pt>
                <c:pt idx="202">
                  <c:v>39448</c:v>
                </c:pt>
                <c:pt idx="203">
                  <c:v>39479</c:v>
                </c:pt>
                <c:pt idx="204">
                  <c:v>39508</c:v>
                </c:pt>
                <c:pt idx="205">
                  <c:v>39539</c:v>
                </c:pt>
                <c:pt idx="206">
                  <c:v>39569</c:v>
                </c:pt>
                <c:pt idx="207">
                  <c:v>39600</c:v>
                </c:pt>
                <c:pt idx="208">
                  <c:v>39630</c:v>
                </c:pt>
                <c:pt idx="209">
                  <c:v>39661</c:v>
                </c:pt>
                <c:pt idx="210">
                  <c:v>39692</c:v>
                </c:pt>
                <c:pt idx="211">
                  <c:v>39722</c:v>
                </c:pt>
                <c:pt idx="212">
                  <c:v>39753</c:v>
                </c:pt>
                <c:pt idx="213">
                  <c:v>39783</c:v>
                </c:pt>
                <c:pt idx="214">
                  <c:v>39814</c:v>
                </c:pt>
                <c:pt idx="215">
                  <c:v>39845</c:v>
                </c:pt>
                <c:pt idx="216">
                  <c:v>39873</c:v>
                </c:pt>
                <c:pt idx="217">
                  <c:v>39904</c:v>
                </c:pt>
                <c:pt idx="218">
                  <c:v>39934</c:v>
                </c:pt>
                <c:pt idx="219">
                  <c:v>39965</c:v>
                </c:pt>
                <c:pt idx="220">
                  <c:v>39995</c:v>
                </c:pt>
                <c:pt idx="221">
                  <c:v>40026</c:v>
                </c:pt>
                <c:pt idx="222">
                  <c:v>40057</c:v>
                </c:pt>
                <c:pt idx="223">
                  <c:v>40087</c:v>
                </c:pt>
                <c:pt idx="224">
                  <c:v>40118</c:v>
                </c:pt>
                <c:pt idx="225">
                  <c:v>40148</c:v>
                </c:pt>
                <c:pt idx="226">
                  <c:v>40179</c:v>
                </c:pt>
                <c:pt idx="227">
                  <c:v>40210</c:v>
                </c:pt>
                <c:pt idx="228">
                  <c:v>40238</c:v>
                </c:pt>
                <c:pt idx="229">
                  <c:v>40269</c:v>
                </c:pt>
                <c:pt idx="230">
                  <c:v>40299</c:v>
                </c:pt>
                <c:pt idx="231">
                  <c:v>40330</c:v>
                </c:pt>
                <c:pt idx="232">
                  <c:v>40360</c:v>
                </c:pt>
                <c:pt idx="233">
                  <c:v>40391</c:v>
                </c:pt>
                <c:pt idx="234">
                  <c:v>40422</c:v>
                </c:pt>
                <c:pt idx="235">
                  <c:v>40452</c:v>
                </c:pt>
                <c:pt idx="236">
                  <c:v>40483</c:v>
                </c:pt>
                <c:pt idx="237">
                  <c:v>40513</c:v>
                </c:pt>
                <c:pt idx="238">
                  <c:v>40544</c:v>
                </c:pt>
                <c:pt idx="239">
                  <c:v>40575</c:v>
                </c:pt>
                <c:pt idx="240">
                  <c:v>40603</c:v>
                </c:pt>
                <c:pt idx="241">
                  <c:v>40634</c:v>
                </c:pt>
                <c:pt idx="242">
                  <c:v>40664</c:v>
                </c:pt>
                <c:pt idx="243">
                  <c:v>40695</c:v>
                </c:pt>
                <c:pt idx="244">
                  <c:v>40725</c:v>
                </c:pt>
                <c:pt idx="245">
                  <c:v>40756</c:v>
                </c:pt>
                <c:pt idx="246">
                  <c:v>40787</c:v>
                </c:pt>
                <c:pt idx="247">
                  <c:v>40817</c:v>
                </c:pt>
                <c:pt idx="248">
                  <c:v>40848</c:v>
                </c:pt>
                <c:pt idx="249">
                  <c:v>40878</c:v>
                </c:pt>
                <c:pt idx="250">
                  <c:v>40909</c:v>
                </c:pt>
                <c:pt idx="251">
                  <c:v>40940</c:v>
                </c:pt>
                <c:pt idx="252">
                  <c:v>40969</c:v>
                </c:pt>
                <c:pt idx="253">
                  <c:v>41000</c:v>
                </c:pt>
                <c:pt idx="254">
                  <c:v>41030</c:v>
                </c:pt>
                <c:pt idx="255">
                  <c:v>41061</c:v>
                </c:pt>
                <c:pt idx="256">
                  <c:v>41091</c:v>
                </c:pt>
                <c:pt idx="257">
                  <c:v>41122</c:v>
                </c:pt>
                <c:pt idx="258">
                  <c:v>41153</c:v>
                </c:pt>
                <c:pt idx="259">
                  <c:v>41183</c:v>
                </c:pt>
                <c:pt idx="260">
                  <c:v>41214</c:v>
                </c:pt>
                <c:pt idx="261">
                  <c:v>41244</c:v>
                </c:pt>
                <c:pt idx="262">
                  <c:v>41275</c:v>
                </c:pt>
                <c:pt idx="263">
                  <c:v>41306</c:v>
                </c:pt>
                <c:pt idx="264">
                  <c:v>41334</c:v>
                </c:pt>
                <c:pt idx="265">
                  <c:v>41365</c:v>
                </c:pt>
                <c:pt idx="266">
                  <c:v>41395</c:v>
                </c:pt>
                <c:pt idx="267">
                  <c:v>41426</c:v>
                </c:pt>
                <c:pt idx="268">
                  <c:v>41456</c:v>
                </c:pt>
                <c:pt idx="269">
                  <c:v>41487</c:v>
                </c:pt>
                <c:pt idx="270">
                  <c:v>41518</c:v>
                </c:pt>
                <c:pt idx="271">
                  <c:v>41548</c:v>
                </c:pt>
                <c:pt idx="272">
                  <c:v>41579</c:v>
                </c:pt>
                <c:pt idx="273">
                  <c:v>41609</c:v>
                </c:pt>
                <c:pt idx="274">
                  <c:v>41640</c:v>
                </c:pt>
                <c:pt idx="275">
                  <c:v>41671</c:v>
                </c:pt>
                <c:pt idx="276">
                  <c:v>41699</c:v>
                </c:pt>
                <c:pt idx="277">
                  <c:v>41730</c:v>
                </c:pt>
                <c:pt idx="278">
                  <c:v>41760</c:v>
                </c:pt>
                <c:pt idx="279">
                  <c:v>41791</c:v>
                </c:pt>
                <c:pt idx="280">
                  <c:v>41821</c:v>
                </c:pt>
                <c:pt idx="281">
                  <c:v>41852</c:v>
                </c:pt>
                <c:pt idx="282">
                  <c:v>41883</c:v>
                </c:pt>
                <c:pt idx="283">
                  <c:v>41913</c:v>
                </c:pt>
                <c:pt idx="284">
                  <c:v>41944</c:v>
                </c:pt>
                <c:pt idx="285">
                  <c:v>41974</c:v>
                </c:pt>
                <c:pt idx="286">
                  <c:v>42005</c:v>
                </c:pt>
                <c:pt idx="287">
                  <c:v>42036</c:v>
                </c:pt>
                <c:pt idx="288">
                  <c:v>42064</c:v>
                </c:pt>
                <c:pt idx="289">
                  <c:v>42095</c:v>
                </c:pt>
                <c:pt idx="290">
                  <c:v>42125</c:v>
                </c:pt>
                <c:pt idx="291">
                  <c:v>42156</c:v>
                </c:pt>
                <c:pt idx="292">
                  <c:v>42186</c:v>
                </c:pt>
                <c:pt idx="293">
                  <c:v>42217</c:v>
                </c:pt>
                <c:pt idx="294">
                  <c:v>42248</c:v>
                </c:pt>
                <c:pt idx="295">
                  <c:v>42278</c:v>
                </c:pt>
                <c:pt idx="296">
                  <c:v>42309</c:v>
                </c:pt>
                <c:pt idx="297">
                  <c:v>42339</c:v>
                </c:pt>
                <c:pt idx="298">
                  <c:v>42370</c:v>
                </c:pt>
                <c:pt idx="299">
                  <c:v>42401</c:v>
                </c:pt>
                <c:pt idx="300">
                  <c:v>42430</c:v>
                </c:pt>
                <c:pt idx="301">
                  <c:v>42461</c:v>
                </c:pt>
                <c:pt idx="302">
                  <c:v>42491</c:v>
                </c:pt>
                <c:pt idx="303">
                  <c:v>42522</c:v>
                </c:pt>
                <c:pt idx="304">
                  <c:v>42552</c:v>
                </c:pt>
                <c:pt idx="305">
                  <c:v>42583</c:v>
                </c:pt>
                <c:pt idx="306">
                  <c:v>42614</c:v>
                </c:pt>
                <c:pt idx="307">
                  <c:v>42644</c:v>
                </c:pt>
                <c:pt idx="308">
                  <c:v>42675</c:v>
                </c:pt>
                <c:pt idx="309">
                  <c:v>42705</c:v>
                </c:pt>
                <c:pt idx="310">
                  <c:v>42736</c:v>
                </c:pt>
                <c:pt idx="311">
                  <c:v>42767</c:v>
                </c:pt>
                <c:pt idx="312">
                  <c:v>42795</c:v>
                </c:pt>
                <c:pt idx="313">
                  <c:v>42826</c:v>
                </c:pt>
                <c:pt idx="314">
                  <c:v>42856</c:v>
                </c:pt>
                <c:pt idx="315">
                  <c:v>42887</c:v>
                </c:pt>
                <c:pt idx="316">
                  <c:v>42917</c:v>
                </c:pt>
                <c:pt idx="317">
                  <c:v>42948</c:v>
                </c:pt>
                <c:pt idx="318">
                  <c:v>42979</c:v>
                </c:pt>
                <c:pt idx="319">
                  <c:v>43009</c:v>
                </c:pt>
                <c:pt idx="320">
                  <c:v>43040</c:v>
                </c:pt>
                <c:pt idx="321">
                  <c:v>43070</c:v>
                </c:pt>
                <c:pt idx="322">
                  <c:v>43101</c:v>
                </c:pt>
                <c:pt idx="323">
                  <c:v>43132</c:v>
                </c:pt>
                <c:pt idx="324">
                  <c:v>43160</c:v>
                </c:pt>
                <c:pt idx="325">
                  <c:v>43191</c:v>
                </c:pt>
                <c:pt idx="326">
                  <c:v>43221</c:v>
                </c:pt>
                <c:pt idx="327">
                  <c:v>43252</c:v>
                </c:pt>
                <c:pt idx="328">
                  <c:v>43282</c:v>
                </c:pt>
                <c:pt idx="329">
                  <c:v>43313</c:v>
                </c:pt>
                <c:pt idx="330">
                  <c:v>43344</c:v>
                </c:pt>
                <c:pt idx="331">
                  <c:v>43374</c:v>
                </c:pt>
                <c:pt idx="332">
                  <c:v>43405</c:v>
                </c:pt>
                <c:pt idx="333">
                  <c:v>43435</c:v>
                </c:pt>
                <c:pt idx="334">
                  <c:v>43466</c:v>
                </c:pt>
                <c:pt idx="335">
                  <c:v>43497</c:v>
                </c:pt>
                <c:pt idx="336">
                  <c:v>43525</c:v>
                </c:pt>
                <c:pt idx="337">
                  <c:v>43556</c:v>
                </c:pt>
                <c:pt idx="338">
                  <c:v>43586</c:v>
                </c:pt>
                <c:pt idx="339">
                  <c:v>43617</c:v>
                </c:pt>
                <c:pt idx="340">
                  <c:v>43647</c:v>
                </c:pt>
                <c:pt idx="341">
                  <c:v>43678</c:v>
                </c:pt>
                <c:pt idx="342">
                  <c:v>43709</c:v>
                </c:pt>
                <c:pt idx="343">
                  <c:v>43739</c:v>
                </c:pt>
                <c:pt idx="344">
                  <c:v>43770</c:v>
                </c:pt>
                <c:pt idx="345">
                  <c:v>43800</c:v>
                </c:pt>
                <c:pt idx="346">
                  <c:v>43831</c:v>
                </c:pt>
                <c:pt idx="347">
                  <c:v>43862</c:v>
                </c:pt>
                <c:pt idx="348">
                  <c:v>43891</c:v>
                </c:pt>
                <c:pt idx="349">
                  <c:v>43922</c:v>
                </c:pt>
                <c:pt idx="350">
                  <c:v>43952</c:v>
                </c:pt>
                <c:pt idx="351">
                  <c:v>43983</c:v>
                </c:pt>
                <c:pt idx="352">
                  <c:v>44013</c:v>
                </c:pt>
                <c:pt idx="353">
                  <c:v>44044</c:v>
                </c:pt>
                <c:pt idx="354">
                  <c:v>44075</c:v>
                </c:pt>
                <c:pt idx="355">
                  <c:v>44105</c:v>
                </c:pt>
                <c:pt idx="356">
                  <c:v>44136</c:v>
                </c:pt>
                <c:pt idx="357">
                  <c:v>44166</c:v>
                </c:pt>
                <c:pt idx="358">
                  <c:v>44197</c:v>
                </c:pt>
                <c:pt idx="359">
                  <c:v>44228</c:v>
                </c:pt>
                <c:pt idx="360">
                  <c:v>44256</c:v>
                </c:pt>
                <c:pt idx="361">
                  <c:v>44287</c:v>
                </c:pt>
                <c:pt idx="362">
                  <c:v>44317</c:v>
                </c:pt>
                <c:pt idx="363">
                  <c:v>44348</c:v>
                </c:pt>
                <c:pt idx="364">
                  <c:v>44378</c:v>
                </c:pt>
                <c:pt idx="365">
                  <c:v>44409</c:v>
                </c:pt>
                <c:pt idx="366">
                  <c:v>44440</c:v>
                </c:pt>
                <c:pt idx="367">
                  <c:v>44470</c:v>
                </c:pt>
                <c:pt idx="368">
                  <c:v>44501</c:v>
                </c:pt>
                <c:pt idx="369">
                  <c:v>44531</c:v>
                </c:pt>
                <c:pt idx="370">
                  <c:v>44562</c:v>
                </c:pt>
                <c:pt idx="371">
                  <c:v>44593</c:v>
                </c:pt>
                <c:pt idx="372">
                  <c:v>44621</c:v>
                </c:pt>
                <c:pt idx="373">
                  <c:v>44652</c:v>
                </c:pt>
                <c:pt idx="374">
                  <c:v>44682</c:v>
                </c:pt>
                <c:pt idx="375">
                  <c:v>44713</c:v>
                </c:pt>
                <c:pt idx="376">
                  <c:v>44743</c:v>
                </c:pt>
                <c:pt idx="377">
                  <c:v>44774</c:v>
                </c:pt>
                <c:pt idx="378">
                  <c:v>44805</c:v>
                </c:pt>
                <c:pt idx="379">
                  <c:v>44835</c:v>
                </c:pt>
                <c:pt idx="380">
                  <c:v>44866</c:v>
                </c:pt>
                <c:pt idx="381">
                  <c:v>44896</c:v>
                </c:pt>
                <c:pt idx="382">
                  <c:v>44927</c:v>
                </c:pt>
                <c:pt idx="383">
                  <c:v>44958</c:v>
                </c:pt>
                <c:pt idx="384">
                  <c:v>44986</c:v>
                </c:pt>
                <c:pt idx="385">
                  <c:v>45017</c:v>
                </c:pt>
                <c:pt idx="386">
                  <c:v>45047</c:v>
                </c:pt>
              </c:numCache>
            </c:numRef>
          </c:cat>
          <c:val>
            <c:numRef>
              <c:f>'Chart 5 data'!$B$2:$B$388</c:f>
              <c:numCache>
                <c:formatCode>General</c:formatCode>
                <c:ptCount val="387"/>
                <c:pt idx="0">
                  <c:v>103.3837819410811</c:v>
                </c:pt>
                <c:pt idx="1">
                  <c:v>105.27239879569808</c:v>
                </c:pt>
                <c:pt idx="2">
                  <c:v>107.61495767205946</c:v>
                </c:pt>
                <c:pt idx="3">
                  <c:v>109.42192796599136</c:v>
                </c:pt>
                <c:pt idx="4">
                  <c:v>110.84316780419421</c:v>
                </c:pt>
                <c:pt idx="5">
                  <c:v>111.7089003062956</c:v>
                </c:pt>
                <c:pt idx="6">
                  <c:v>111.54394713443595</c:v>
                </c:pt>
                <c:pt idx="7">
                  <c:v>111.43814752131304</c:v>
                </c:pt>
                <c:pt idx="8">
                  <c:v>111.78629754917563</c:v>
                </c:pt>
                <c:pt idx="9">
                  <c:v>112.53150878990201</c:v>
                </c:pt>
                <c:pt idx="10">
                  <c:v>112.97101394173579</c:v>
                </c:pt>
                <c:pt idx="11">
                  <c:v>114.151234026913</c:v>
                </c:pt>
                <c:pt idx="12">
                  <c:v>115.77220512358505</c:v>
                </c:pt>
                <c:pt idx="13">
                  <c:v>117.23816280131517</c:v>
                </c:pt>
                <c:pt idx="14">
                  <c:v>117.04191715058687</c:v>
                </c:pt>
                <c:pt idx="15">
                  <c:v>115.55816379451447</c:v>
                </c:pt>
                <c:pt idx="16">
                  <c:v>113.71387813622358</c:v>
                </c:pt>
                <c:pt idx="17">
                  <c:v>112.60534367051346</c:v>
                </c:pt>
                <c:pt idx="18">
                  <c:v>112.82835842123262</c:v>
                </c:pt>
                <c:pt idx="19">
                  <c:v>114.31102894893301</c:v>
                </c:pt>
                <c:pt idx="20">
                  <c:v>117.43209115016296</c:v>
                </c:pt>
                <c:pt idx="21">
                  <c:v>120.64262614515613</c:v>
                </c:pt>
                <c:pt idx="22">
                  <c:v>123.64511136169239</c:v>
                </c:pt>
                <c:pt idx="23">
                  <c:v>125.50661777027703</c:v>
                </c:pt>
                <c:pt idx="24">
                  <c:v>128.83701231042809</c:v>
                </c:pt>
                <c:pt idx="25">
                  <c:v>132.46924817727526</c:v>
                </c:pt>
                <c:pt idx="26">
                  <c:v>134.81681453041031</c:v>
                </c:pt>
                <c:pt idx="27">
                  <c:v>135.31307142670045</c:v>
                </c:pt>
                <c:pt idx="28">
                  <c:v>135.75369220116499</c:v>
                </c:pt>
                <c:pt idx="29">
                  <c:v>136.6852153152789</c:v>
                </c:pt>
                <c:pt idx="30">
                  <c:v>137.17056346641695</c:v>
                </c:pt>
                <c:pt idx="31">
                  <c:v>137.50902231770843</c:v>
                </c:pt>
                <c:pt idx="32">
                  <c:v>139.01525237571525</c:v>
                </c:pt>
                <c:pt idx="33">
                  <c:v>141.81244088955319</c:v>
                </c:pt>
                <c:pt idx="34">
                  <c:v>144.60692441490735</c:v>
                </c:pt>
                <c:pt idx="35">
                  <c:v>146.34466779910906</c:v>
                </c:pt>
                <c:pt idx="36">
                  <c:v>143.97457617231035</c:v>
                </c:pt>
                <c:pt idx="37">
                  <c:v>139.95816612719588</c:v>
                </c:pt>
                <c:pt idx="38">
                  <c:v>135.96900558778219</c:v>
                </c:pt>
                <c:pt idx="39">
                  <c:v>133.66821807056132</c:v>
                </c:pt>
                <c:pt idx="40">
                  <c:v>131.00502347011343</c:v>
                </c:pt>
                <c:pt idx="41">
                  <c:v>128.43508934519306</c:v>
                </c:pt>
                <c:pt idx="42">
                  <c:v>126.75584086066848</c:v>
                </c:pt>
                <c:pt idx="43">
                  <c:v>126.09577751055106</c:v>
                </c:pt>
                <c:pt idx="44">
                  <c:v>126.99489928099338</c:v>
                </c:pt>
                <c:pt idx="45">
                  <c:v>123.07677050541537</c:v>
                </c:pt>
                <c:pt idx="46">
                  <c:v>105.73859645052637</c:v>
                </c:pt>
                <c:pt idx="47">
                  <c:v>92.088855090779475</c:v>
                </c:pt>
                <c:pt idx="48">
                  <c:v>80.03503686288721</c:v>
                </c:pt>
                <c:pt idx="49">
                  <c:v>79.511742680373715</c:v>
                </c:pt>
                <c:pt idx="50">
                  <c:v>80.88516131178325</c:v>
                </c:pt>
                <c:pt idx="51">
                  <c:v>85.642278676233772</c:v>
                </c:pt>
                <c:pt idx="52">
                  <c:v>88.271506033956115</c:v>
                </c:pt>
                <c:pt idx="53">
                  <c:v>88.890474308331179</c:v>
                </c:pt>
                <c:pt idx="54">
                  <c:v>90.744674390100613</c:v>
                </c:pt>
                <c:pt idx="55">
                  <c:v>90.470933811490781</c:v>
                </c:pt>
                <c:pt idx="56">
                  <c:v>87.686982235438151</c:v>
                </c:pt>
                <c:pt idx="57">
                  <c:v>85.390056843912433</c:v>
                </c:pt>
                <c:pt idx="58">
                  <c:v>85.736606862185823</c:v>
                </c:pt>
                <c:pt idx="59">
                  <c:v>88.826902068735222</c:v>
                </c:pt>
                <c:pt idx="60">
                  <c:v>91.543242750761181</c:v>
                </c:pt>
                <c:pt idx="61">
                  <c:v>93.616617435115373</c:v>
                </c:pt>
                <c:pt idx="62">
                  <c:v>95.282658498892999</c:v>
                </c:pt>
                <c:pt idx="63">
                  <c:v>96.639272813665571</c:v>
                </c:pt>
                <c:pt idx="64">
                  <c:v>96.743469392578049</c:v>
                </c:pt>
                <c:pt idx="65">
                  <c:v>96.78909875419204</c:v>
                </c:pt>
                <c:pt idx="66">
                  <c:v>97.605745863477253</c:v>
                </c:pt>
                <c:pt idx="67">
                  <c:v>99.001271741203453</c:v>
                </c:pt>
                <c:pt idx="68">
                  <c:v>100.82707086051887</c:v>
                </c:pt>
                <c:pt idx="69">
                  <c:v>102.9238526970188</c:v>
                </c:pt>
                <c:pt idx="70">
                  <c:v>106.03992806912775</c:v>
                </c:pt>
                <c:pt idx="71">
                  <c:v>109.94949242644738</c:v>
                </c:pt>
                <c:pt idx="72">
                  <c:v>112.55715754541421</c:v>
                </c:pt>
                <c:pt idx="73">
                  <c:v>113.88387453406567</c:v>
                </c:pt>
                <c:pt idx="74">
                  <c:v>113.19599130587315</c:v>
                </c:pt>
                <c:pt idx="75">
                  <c:v>112.92572629325051</c:v>
                </c:pt>
                <c:pt idx="76">
                  <c:v>113.40040665257226</c:v>
                </c:pt>
                <c:pt idx="77">
                  <c:v>115.41791535462751</c:v>
                </c:pt>
                <c:pt idx="78">
                  <c:v>117.9761368597227</c:v>
                </c:pt>
                <c:pt idx="79">
                  <c:v>120.26861293759202</c:v>
                </c:pt>
                <c:pt idx="80">
                  <c:v>121.02291263934305</c:v>
                </c:pt>
                <c:pt idx="81">
                  <c:v>122.54402523441549</c:v>
                </c:pt>
                <c:pt idx="82">
                  <c:v>124.48358706073711</c:v>
                </c:pt>
                <c:pt idx="83">
                  <c:v>125.41000713915146</c:v>
                </c:pt>
                <c:pt idx="84">
                  <c:v>124.57972136876069</c:v>
                </c:pt>
                <c:pt idx="85">
                  <c:v>122.74226671492796</c:v>
                </c:pt>
                <c:pt idx="86">
                  <c:v>122.18518073627379</c:v>
                </c:pt>
                <c:pt idx="87">
                  <c:v>121.6682627004881</c:v>
                </c:pt>
                <c:pt idx="88">
                  <c:v>121.37328813325593</c:v>
                </c:pt>
                <c:pt idx="89">
                  <c:v>120.20137671099275</c:v>
                </c:pt>
                <c:pt idx="90">
                  <c:v>115.1222468119562</c:v>
                </c:pt>
                <c:pt idx="91">
                  <c:v>110.63582023023473</c:v>
                </c:pt>
                <c:pt idx="92">
                  <c:v>109.50449960412273</c:v>
                </c:pt>
                <c:pt idx="93">
                  <c:v>112.32030949127363</c:v>
                </c:pt>
                <c:pt idx="94">
                  <c:v>115.19817136637614</c:v>
                </c:pt>
                <c:pt idx="95">
                  <c:v>116.79071124229755</c:v>
                </c:pt>
                <c:pt idx="96">
                  <c:v>119.34034186432596</c:v>
                </c:pt>
                <c:pt idx="97">
                  <c:v>122.73552349391775</c:v>
                </c:pt>
                <c:pt idx="98">
                  <c:v>125.99941251496327</c:v>
                </c:pt>
                <c:pt idx="99">
                  <c:v>128.43676936435253</c:v>
                </c:pt>
                <c:pt idx="100">
                  <c:v>130.70097559537092</c:v>
                </c:pt>
                <c:pt idx="101">
                  <c:v>131.31354304559878</c:v>
                </c:pt>
                <c:pt idx="102">
                  <c:v>132.27124976631723</c:v>
                </c:pt>
                <c:pt idx="103">
                  <c:v>131.94029209042188</c:v>
                </c:pt>
                <c:pt idx="104">
                  <c:v>134.09917492278063</c:v>
                </c:pt>
                <c:pt idx="105">
                  <c:v>135.30862674429582</c:v>
                </c:pt>
                <c:pt idx="106">
                  <c:v>137.695639898189</c:v>
                </c:pt>
                <c:pt idx="107">
                  <c:v>139.00348936335678</c:v>
                </c:pt>
                <c:pt idx="108">
                  <c:v>140.5063783477955</c:v>
                </c:pt>
                <c:pt idx="109">
                  <c:v>140.51770559777174</c:v>
                </c:pt>
                <c:pt idx="110">
                  <c:v>140.54235500231451</c:v>
                </c:pt>
                <c:pt idx="111">
                  <c:v>139.3696138598437</c:v>
                </c:pt>
                <c:pt idx="112">
                  <c:v>140.60282925910815</c:v>
                </c:pt>
                <c:pt idx="113">
                  <c:v>142.98511224507817</c:v>
                </c:pt>
                <c:pt idx="114">
                  <c:v>147.81880182954347</c:v>
                </c:pt>
                <c:pt idx="115">
                  <c:v>151.48328718448238</c:v>
                </c:pt>
                <c:pt idx="116">
                  <c:v>153.47094224295239</c:v>
                </c:pt>
                <c:pt idx="117">
                  <c:v>154.20057423440679</c:v>
                </c:pt>
                <c:pt idx="118">
                  <c:v>152.91654179081192</c:v>
                </c:pt>
                <c:pt idx="119">
                  <c:v>151.43652671402469</c:v>
                </c:pt>
                <c:pt idx="120">
                  <c:v>150.33484492373802</c:v>
                </c:pt>
                <c:pt idx="121">
                  <c:v>152.07904767474793</c:v>
                </c:pt>
                <c:pt idx="122">
                  <c:v>155.30795200708135</c:v>
                </c:pt>
                <c:pt idx="123">
                  <c:v>160.22221029797612</c:v>
                </c:pt>
                <c:pt idx="124">
                  <c:v>163.08884182071171</c:v>
                </c:pt>
                <c:pt idx="125">
                  <c:v>163.80561289030746</c:v>
                </c:pt>
                <c:pt idx="126">
                  <c:v>161.69757442369192</c:v>
                </c:pt>
                <c:pt idx="127">
                  <c:v>161.57669407284192</c:v>
                </c:pt>
                <c:pt idx="128">
                  <c:v>163.02882982956635</c:v>
                </c:pt>
                <c:pt idx="129">
                  <c:v>165.74805425076912</c:v>
                </c:pt>
                <c:pt idx="130">
                  <c:v>168.9232212963868</c:v>
                </c:pt>
                <c:pt idx="131">
                  <c:v>171.38634227732405</c:v>
                </c:pt>
                <c:pt idx="132">
                  <c:v>174.89414338853214</c:v>
                </c:pt>
                <c:pt idx="133">
                  <c:v>175.50149190889687</c:v>
                </c:pt>
                <c:pt idx="134">
                  <c:v>172.86815122799808</c:v>
                </c:pt>
                <c:pt idx="135">
                  <c:v>167.70233018651854</c:v>
                </c:pt>
                <c:pt idx="136">
                  <c:v>162.05787644241028</c:v>
                </c:pt>
                <c:pt idx="137">
                  <c:v>159.5554832411197</c:v>
                </c:pt>
                <c:pt idx="138">
                  <c:v>157.93632505910378</c:v>
                </c:pt>
                <c:pt idx="139">
                  <c:v>158.44483569209419</c:v>
                </c:pt>
                <c:pt idx="140">
                  <c:v>157.42477318073225</c:v>
                </c:pt>
                <c:pt idx="141">
                  <c:v>156.27157694785541</c:v>
                </c:pt>
                <c:pt idx="142">
                  <c:v>152.21991906954537</c:v>
                </c:pt>
                <c:pt idx="143">
                  <c:v>147.22915891069482</c:v>
                </c:pt>
                <c:pt idx="144">
                  <c:v>142.31218068978592</c:v>
                </c:pt>
                <c:pt idx="145">
                  <c:v>140.87053687726979</c:v>
                </c:pt>
                <c:pt idx="146">
                  <c:v>141.98536734724692</c:v>
                </c:pt>
                <c:pt idx="147">
                  <c:v>142.89509127647693</c:v>
                </c:pt>
                <c:pt idx="148">
                  <c:v>143.16300023675007</c:v>
                </c:pt>
                <c:pt idx="149">
                  <c:v>141.95284976429389</c:v>
                </c:pt>
                <c:pt idx="150">
                  <c:v>140.96773524638425</c:v>
                </c:pt>
                <c:pt idx="151">
                  <c:v>137.51968043017092</c:v>
                </c:pt>
                <c:pt idx="152">
                  <c:v>135.21596913428064</c:v>
                </c:pt>
                <c:pt idx="153">
                  <c:v>132.11662917536992</c:v>
                </c:pt>
                <c:pt idx="154">
                  <c:v>132.08650245612441</c:v>
                </c:pt>
                <c:pt idx="155">
                  <c:v>131.48175341507527</c:v>
                </c:pt>
                <c:pt idx="156">
                  <c:v>132.6394255570294</c:v>
                </c:pt>
                <c:pt idx="157">
                  <c:v>131.73221791320634</c:v>
                </c:pt>
                <c:pt idx="158">
                  <c:v>130.63313103803216</c:v>
                </c:pt>
                <c:pt idx="159">
                  <c:v>129.33150118768441</c:v>
                </c:pt>
                <c:pt idx="160">
                  <c:v>128.1993461779989</c:v>
                </c:pt>
                <c:pt idx="161">
                  <c:v>128.41845830012787</c:v>
                </c:pt>
                <c:pt idx="162">
                  <c:v>128.73225576486232</c:v>
                </c:pt>
                <c:pt idx="163">
                  <c:v>129.75981225866462</c:v>
                </c:pt>
                <c:pt idx="164">
                  <c:v>129.01492220318164</c:v>
                </c:pt>
                <c:pt idx="165">
                  <c:v>128.27078549750217</c:v>
                </c:pt>
                <c:pt idx="166">
                  <c:v>127.60737191993381</c:v>
                </c:pt>
                <c:pt idx="167">
                  <c:v>128.38851068634227</c:v>
                </c:pt>
                <c:pt idx="168">
                  <c:v>128.85617845146166</c:v>
                </c:pt>
                <c:pt idx="169">
                  <c:v>129.84841935750484</c:v>
                </c:pt>
                <c:pt idx="170">
                  <c:v>131.13452632025619</c:v>
                </c:pt>
                <c:pt idx="171">
                  <c:v>133.72651980740588</c:v>
                </c:pt>
                <c:pt idx="172">
                  <c:v>136.65049992031135</c:v>
                </c:pt>
                <c:pt idx="173">
                  <c:v>138.4105560424787</c:v>
                </c:pt>
                <c:pt idx="174">
                  <c:v>138.69074333614896</c:v>
                </c:pt>
                <c:pt idx="175">
                  <c:v>138.40511533049752</c:v>
                </c:pt>
                <c:pt idx="176">
                  <c:v>140.11351659728291</c:v>
                </c:pt>
                <c:pt idx="177">
                  <c:v>142.56237235276478</c:v>
                </c:pt>
                <c:pt idx="178">
                  <c:v>144.47691667613717</c:v>
                </c:pt>
                <c:pt idx="179">
                  <c:v>145.21399504876291</c:v>
                </c:pt>
                <c:pt idx="180">
                  <c:v>144.6858514176638</c:v>
                </c:pt>
                <c:pt idx="181">
                  <c:v>142.39574571491912</c:v>
                </c:pt>
                <c:pt idx="182">
                  <c:v>137.84716698116773</c:v>
                </c:pt>
                <c:pt idx="183">
                  <c:v>133.01832351840659</c:v>
                </c:pt>
                <c:pt idx="184">
                  <c:v>131.4597334700598</c:v>
                </c:pt>
                <c:pt idx="185">
                  <c:v>132.18697325164797</c:v>
                </c:pt>
                <c:pt idx="186">
                  <c:v>134.84149050922102</c:v>
                </c:pt>
                <c:pt idx="187">
                  <c:v>136.75301234587968</c:v>
                </c:pt>
                <c:pt idx="188">
                  <c:v>137.99814681005026</c:v>
                </c:pt>
                <c:pt idx="189">
                  <c:v>138.28528931176706</c:v>
                </c:pt>
                <c:pt idx="190">
                  <c:v>138.37484151343139</c:v>
                </c:pt>
                <c:pt idx="191">
                  <c:v>137.90740623730684</c:v>
                </c:pt>
                <c:pt idx="192">
                  <c:v>137.11171384525105</c:v>
                </c:pt>
                <c:pt idx="193">
                  <c:v>135.6696017338927</c:v>
                </c:pt>
                <c:pt idx="194">
                  <c:v>135.02423980124323</c:v>
                </c:pt>
                <c:pt idx="195">
                  <c:v>134.58757111456049</c:v>
                </c:pt>
                <c:pt idx="196">
                  <c:v>134.15450963770195</c:v>
                </c:pt>
                <c:pt idx="197">
                  <c:v>132.63879934251207</c:v>
                </c:pt>
                <c:pt idx="198">
                  <c:v>131.85757449577716</c:v>
                </c:pt>
                <c:pt idx="199">
                  <c:v>131.5656839909341</c:v>
                </c:pt>
                <c:pt idx="200">
                  <c:v>131.58931526687792</c:v>
                </c:pt>
                <c:pt idx="201">
                  <c:v>131.56740075323756</c:v>
                </c:pt>
                <c:pt idx="202">
                  <c:v>130.67672268049833</c:v>
                </c:pt>
                <c:pt idx="203">
                  <c:v>130.58701170373845</c:v>
                </c:pt>
                <c:pt idx="204">
                  <c:v>129.58782502035115</c:v>
                </c:pt>
                <c:pt idx="205">
                  <c:v>129.38484522728922</c:v>
                </c:pt>
                <c:pt idx="206">
                  <c:v>129.26847437615507</c:v>
                </c:pt>
                <c:pt idx="207">
                  <c:v>129.9710490381411</c:v>
                </c:pt>
                <c:pt idx="208">
                  <c:v>130.74412695914228</c:v>
                </c:pt>
                <c:pt idx="209">
                  <c:v>133.1799604314775</c:v>
                </c:pt>
                <c:pt idx="210">
                  <c:v>135.27020764224284</c:v>
                </c:pt>
                <c:pt idx="211">
                  <c:v>131.31454265605177</c:v>
                </c:pt>
                <c:pt idx="212">
                  <c:v>125.61365155659882</c:v>
                </c:pt>
                <c:pt idx="213">
                  <c:v>118.86458117024539</c:v>
                </c:pt>
                <c:pt idx="214">
                  <c:v>116.05623274397851</c:v>
                </c:pt>
                <c:pt idx="215">
                  <c:v>112.22707626726238</c:v>
                </c:pt>
                <c:pt idx="216">
                  <c:v>110.13396262418495</c:v>
                </c:pt>
                <c:pt idx="217">
                  <c:v>111.3169754656487</c:v>
                </c:pt>
                <c:pt idx="218">
                  <c:v>113.56708560633132</c:v>
                </c:pt>
                <c:pt idx="219">
                  <c:v>114.60578582096468</c:v>
                </c:pt>
                <c:pt idx="220">
                  <c:v>113.22651102236145</c:v>
                </c:pt>
                <c:pt idx="221">
                  <c:v>112.94207309227724</c:v>
                </c:pt>
                <c:pt idx="222">
                  <c:v>113.18627987944875</c:v>
                </c:pt>
                <c:pt idx="223">
                  <c:v>113.62701797520312</c:v>
                </c:pt>
                <c:pt idx="224">
                  <c:v>113.66495927179528</c:v>
                </c:pt>
                <c:pt idx="225">
                  <c:v>115.39154203135779</c:v>
                </c:pt>
                <c:pt idx="226">
                  <c:v>117.40258310178281</c:v>
                </c:pt>
                <c:pt idx="227">
                  <c:v>119.21629758484977</c:v>
                </c:pt>
                <c:pt idx="228">
                  <c:v>121.24094930015107</c:v>
                </c:pt>
                <c:pt idx="229">
                  <c:v>123.21740914594686</c:v>
                </c:pt>
                <c:pt idx="230">
                  <c:v>124.40754788802781</c:v>
                </c:pt>
                <c:pt idx="231">
                  <c:v>124.36468424193031</c:v>
                </c:pt>
                <c:pt idx="232">
                  <c:v>122.836761208558</c:v>
                </c:pt>
                <c:pt idx="233">
                  <c:v>122.03509050254246</c:v>
                </c:pt>
                <c:pt idx="234">
                  <c:v>121.47545543075184</c:v>
                </c:pt>
                <c:pt idx="235">
                  <c:v>122.47546124445878</c:v>
                </c:pt>
                <c:pt idx="236">
                  <c:v>124.33725910168734</c:v>
                </c:pt>
                <c:pt idx="237">
                  <c:v>125.87076413104795</c:v>
                </c:pt>
                <c:pt idx="238">
                  <c:v>127.20087607365868</c:v>
                </c:pt>
                <c:pt idx="239">
                  <c:v>127.4654596780013</c:v>
                </c:pt>
                <c:pt idx="240">
                  <c:v>127.04318518613098</c:v>
                </c:pt>
                <c:pt idx="241">
                  <c:v>125.79482124124087</c:v>
                </c:pt>
                <c:pt idx="242">
                  <c:v>124.85484792637992</c:v>
                </c:pt>
                <c:pt idx="243">
                  <c:v>124.11506885122525</c:v>
                </c:pt>
                <c:pt idx="244">
                  <c:v>124.58302983200726</c:v>
                </c:pt>
                <c:pt idx="245">
                  <c:v>123.07697025479281</c:v>
                </c:pt>
                <c:pt idx="246">
                  <c:v>121.15390087546136</c:v>
                </c:pt>
                <c:pt idx="247">
                  <c:v>117.52199476715222</c:v>
                </c:pt>
                <c:pt idx="248">
                  <c:v>115.67429705964544</c:v>
                </c:pt>
                <c:pt idx="249">
                  <c:v>114.80276809066693</c:v>
                </c:pt>
                <c:pt idx="250">
                  <c:v>115.47795699770961</c:v>
                </c:pt>
                <c:pt idx="251">
                  <c:v>117.9159343427001</c:v>
                </c:pt>
                <c:pt idx="252">
                  <c:v>120.26749104090844</c:v>
                </c:pt>
                <c:pt idx="253">
                  <c:v>120.25833599454678</c:v>
                </c:pt>
                <c:pt idx="254">
                  <c:v>117.3750547948305</c:v>
                </c:pt>
                <c:pt idx="255">
                  <c:v>114.29195401943107</c:v>
                </c:pt>
                <c:pt idx="256">
                  <c:v>115.12603271844085</c:v>
                </c:pt>
                <c:pt idx="257">
                  <c:v>117.61457895845177</c:v>
                </c:pt>
                <c:pt idx="258">
                  <c:v>121.24319756410635</c:v>
                </c:pt>
                <c:pt idx="259">
                  <c:v>123.11181666637715</c:v>
                </c:pt>
                <c:pt idx="260">
                  <c:v>124.03142473535854</c:v>
                </c:pt>
                <c:pt idx="261">
                  <c:v>124.80333783055057</c:v>
                </c:pt>
                <c:pt idx="262">
                  <c:v>125.2755481430614</c:v>
                </c:pt>
                <c:pt idx="263">
                  <c:v>126.46527516006309</c:v>
                </c:pt>
                <c:pt idx="264">
                  <c:v>128.01826488879001</c:v>
                </c:pt>
                <c:pt idx="265">
                  <c:v>130.12359161259397</c:v>
                </c:pt>
                <c:pt idx="266">
                  <c:v>132.19344011118827</c:v>
                </c:pt>
                <c:pt idx="267">
                  <c:v>130.79895769860744</c:v>
                </c:pt>
                <c:pt idx="268">
                  <c:v>130.25974785061877</c:v>
                </c:pt>
                <c:pt idx="269">
                  <c:v>129.25607996065864</c:v>
                </c:pt>
                <c:pt idx="270">
                  <c:v>130.5191147120093</c:v>
                </c:pt>
                <c:pt idx="271">
                  <c:v>130.09604346430942</c:v>
                </c:pt>
                <c:pt idx="272">
                  <c:v>130.22083814938085</c:v>
                </c:pt>
                <c:pt idx="273">
                  <c:v>130.93010755951337</c:v>
                </c:pt>
                <c:pt idx="274">
                  <c:v>131.25218950068805</c:v>
                </c:pt>
                <c:pt idx="275">
                  <c:v>130.81336737382304</c:v>
                </c:pt>
                <c:pt idx="276">
                  <c:v>129.48340229958885</c:v>
                </c:pt>
                <c:pt idx="277">
                  <c:v>128.36420891566803</c:v>
                </c:pt>
                <c:pt idx="278">
                  <c:v>128.14995245791033</c:v>
                </c:pt>
                <c:pt idx="279">
                  <c:v>128.85543830457917</c:v>
                </c:pt>
                <c:pt idx="280">
                  <c:v>129.95932824147673</c:v>
                </c:pt>
                <c:pt idx="281">
                  <c:v>130.72806950605445</c:v>
                </c:pt>
                <c:pt idx="282">
                  <c:v>132.24881710310947</c:v>
                </c:pt>
                <c:pt idx="283">
                  <c:v>133.24487533407904</c:v>
                </c:pt>
                <c:pt idx="284">
                  <c:v>134.86238440659676</c:v>
                </c:pt>
                <c:pt idx="285">
                  <c:v>133.45357079694992</c:v>
                </c:pt>
                <c:pt idx="286">
                  <c:v>132.45547622461058</c:v>
                </c:pt>
                <c:pt idx="287">
                  <c:v>130.26790047619284</c:v>
                </c:pt>
                <c:pt idx="288">
                  <c:v>129.30252893115778</c:v>
                </c:pt>
                <c:pt idx="289">
                  <c:v>127.70845031630479</c:v>
                </c:pt>
                <c:pt idx="290">
                  <c:v>126.25740071481889</c:v>
                </c:pt>
                <c:pt idx="291">
                  <c:v>125.18991542851325</c:v>
                </c:pt>
                <c:pt idx="292">
                  <c:v>123.77775495531074</c:v>
                </c:pt>
                <c:pt idx="293">
                  <c:v>121.47327464081681</c:v>
                </c:pt>
                <c:pt idx="294">
                  <c:v>118.89377967222552</c:v>
                </c:pt>
                <c:pt idx="295">
                  <c:v>117.71408982045622</c:v>
                </c:pt>
                <c:pt idx="296">
                  <c:v>118.63561891459557</c:v>
                </c:pt>
                <c:pt idx="297">
                  <c:v>119.55357039825518</c:v>
                </c:pt>
                <c:pt idx="298">
                  <c:v>117.7763227889626</c:v>
                </c:pt>
                <c:pt idx="299">
                  <c:v>113.63438429435236</c:v>
                </c:pt>
                <c:pt idx="300">
                  <c:v>110.96714147542968</c:v>
                </c:pt>
                <c:pt idx="301">
                  <c:v>109.81633710761945</c:v>
                </c:pt>
                <c:pt idx="302">
                  <c:v>109.2993751403358</c:v>
                </c:pt>
                <c:pt idx="303">
                  <c:v>106.83399409845862</c:v>
                </c:pt>
                <c:pt idx="304">
                  <c:v>105.14555693120721</c:v>
                </c:pt>
                <c:pt idx="305">
                  <c:v>104.29074511636925</c:v>
                </c:pt>
                <c:pt idx="306">
                  <c:v>103.83856641424589</c:v>
                </c:pt>
                <c:pt idx="307">
                  <c:v>103.91559406043497</c:v>
                </c:pt>
                <c:pt idx="308">
                  <c:v>103.10902814043793</c:v>
                </c:pt>
                <c:pt idx="309">
                  <c:v>103.00688328125321</c:v>
                </c:pt>
                <c:pt idx="310">
                  <c:v>101.20176653401255</c:v>
                </c:pt>
                <c:pt idx="311">
                  <c:v>101.58207199756094</c:v>
                </c:pt>
                <c:pt idx="312">
                  <c:v>103.47671712075197</c:v>
                </c:pt>
                <c:pt idx="313">
                  <c:v>107.09148187037408</c:v>
                </c:pt>
                <c:pt idx="314">
                  <c:v>109.76650929187105</c:v>
                </c:pt>
                <c:pt idx="315">
                  <c:v>111.83962261056833</c:v>
                </c:pt>
                <c:pt idx="316">
                  <c:v>113.47359264090903</c:v>
                </c:pt>
                <c:pt idx="317">
                  <c:v>114.48902639795304</c:v>
                </c:pt>
                <c:pt idx="318">
                  <c:v>114.54373006779039</c:v>
                </c:pt>
                <c:pt idx="319">
                  <c:v>112.91745541338599</c:v>
                </c:pt>
                <c:pt idx="320">
                  <c:v>111.61442886595883</c:v>
                </c:pt>
                <c:pt idx="321">
                  <c:v>110.11629317420947</c:v>
                </c:pt>
                <c:pt idx="322">
                  <c:v>109.77091674230238</c:v>
                </c:pt>
                <c:pt idx="323">
                  <c:v>110.16861881280641</c:v>
                </c:pt>
                <c:pt idx="324">
                  <c:v>110.56237512046415</c:v>
                </c:pt>
                <c:pt idx="325">
                  <c:v>111.56226684684644</c:v>
                </c:pt>
                <c:pt idx="326">
                  <c:v>110.94976891322162</c:v>
                </c:pt>
                <c:pt idx="327">
                  <c:v>109.22037480718701</c:v>
                </c:pt>
                <c:pt idx="328">
                  <c:v>109.29953893400256</c:v>
                </c:pt>
                <c:pt idx="329">
                  <c:v>111.07799795173955</c:v>
                </c:pt>
                <c:pt idx="330">
                  <c:v>113.90001664787594</c:v>
                </c:pt>
                <c:pt idx="331">
                  <c:v>114.62129133922404</c:v>
                </c:pt>
                <c:pt idx="332">
                  <c:v>112.57859244702342</c:v>
                </c:pt>
                <c:pt idx="333">
                  <c:v>111.30325177258572</c:v>
                </c:pt>
                <c:pt idx="334">
                  <c:v>111.24054817038061</c:v>
                </c:pt>
                <c:pt idx="335">
                  <c:v>112.93106629413303</c:v>
                </c:pt>
                <c:pt idx="336">
                  <c:v>114.51920184976716</c:v>
                </c:pt>
                <c:pt idx="337">
                  <c:v>114.67456403523072</c:v>
                </c:pt>
                <c:pt idx="338">
                  <c:v>115.51429001508025</c:v>
                </c:pt>
                <c:pt idx="339">
                  <c:v>115.40677870177906</c:v>
                </c:pt>
                <c:pt idx="340">
                  <c:v>115.62387913984956</c:v>
                </c:pt>
                <c:pt idx="341">
                  <c:v>114.2432088759133</c:v>
                </c:pt>
                <c:pt idx="342">
                  <c:v>113.67672685279197</c:v>
                </c:pt>
                <c:pt idx="343">
                  <c:v>113.36973825377319</c:v>
                </c:pt>
                <c:pt idx="344">
                  <c:v>114.27449343364258</c:v>
                </c:pt>
                <c:pt idx="345">
                  <c:v>115.37980350814922</c:v>
                </c:pt>
                <c:pt idx="346">
                  <c:v>116.67038709255725</c:v>
                </c:pt>
                <c:pt idx="347">
                  <c:v>118.33084079297474</c:v>
                </c:pt>
                <c:pt idx="348">
                  <c:v>113.83890937401382</c:v>
                </c:pt>
                <c:pt idx="349">
                  <c:v>104.85327527574974</c:v>
                </c:pt>
                <c:pt idx="350">
                  <c:v>98.304809718735072</c:v>
                </c:pt>
                <c:pt idx="351">
                  <c:v>97.902020311579761</c:v>
                </c:pt>
                <c:pt idx="352">
                  <c:v>100.34926062468088</c:v>
                </c:pt>
                <c:pt idx="353">
                  <c:v>101.17110158247255</c:v>
                </c:pt>
                <c:pt idx="354">
                  <c:v>101.07841073958058</c:v>
                </c:pt>
                <c:pt idx="355">
                  <c:v>102.32658191670723</c:v>
                </c:pt>
                <c:pt idx="356">
                  <c:v>104.5472406241733</c:v>
                </c:pt>
                <c:pt idx="357">
                  <c:v>106.68409696409468</c:v>
                </c:pt>
                <c:pt idx="358">
                  <c:v>108.42531048907651</c:v>
                </c:pt>
                <c:pt idx="359">
                  <c:v>108.95008118046822</c:v>
                </c:pt>
                <c:pt idx="360">
                  <c:v>109.05814356155676</c:v>
                </c:pt>
                <c:pt idx="361">
                  <c:v>109.91331027605996</c:v>
                </c:pt>
                <c:pt idx="362">
                  <c:v>111.36667241082613</c:v>
                </c:pt>
                <c:pt idx="363">
                  <c:v>112.66512563978389</c:v>
                </c:pt>
                <c:pt idx="364">
                  <c:v>113.46817928060995</c:v>
                </c:pt>
                <c:pt idx="365">
                  <c:v>113.75034969849609</c:v>
                </c:pt>
                <c:pt idx="366">
                  <c:v>113.80910385496817</c:v>
                </c:pt>
                <c:pt idx="367">
                  <c:v>113.00951986731832</c:v>
                </c:pt>
                <c:pt idx="368">
                  <c:v>111.98970279780666</c:v>
                </c:pt>
                <c:pt idx="369">
                  <c:v>111.25822577627802</c:v>
                </c:pt>
                <c:pt idx="370">
                  <c:v>111.73307651474806</c:v>
                </c:pt>
                <c:pt idx="371">
                  <c:v>112.88057414853036</c:v>
                </c:pt>
                <c:pt idx="372">
                  <c:v>114.90612421898246</c:v>
                </c:pt>
                <c:pt idx="373">
                  <c:v>117.52638391327737</c:v>
                </c:pt>
                <c:pt idx="374">
                  <c:v>120.63188101116496</c:v>
                </c:pt>
                <c:pt idx="375">
                  <c:v>123.27217622782879</c:v>
                </c:pt>
                <c:pt idx="376">
                  <c:v>124.16965850963362</c:v>
                </c:pt>
                <c:pt idx="377">
                  <c:v>125.27230635884082</c:v>
                </c:pt>
                <c:pt idx="378">
                  <c:v>126.63188372679639</c:v>
                </c:pt>
                <c:pt idx="379">
                  <c:v>128.80738622836469</c:v>
                </c:pt>
                <c:pt idx="380">
                  <c:v>129.92918378682407</c:v>
                </c:pt>
                <c:pt idx="381">
                  <c:v>129.54474200153402</c:v>
                </c:pt>
                <c:pt idx="382">
                  <c:v>129.3256352332676</c:v>
                </c:pt>
                <c:pt idx="383">
                  <c:v>130.74423519652706</c:v>
                </c:pt>
                <c:pt idx="384">
                  <c:v>134.34313023792035</c:v>
                </c:pt>
                <c:pt idx="385">
                  <c:v>137.14099026932848</c:v>
                </c:pt>
                <c:pt idx="386">
                  <c:v>139.79283227133095</c:v>
                </c:pt>
              </c:numCache>
            </c:numRef>
          </c:val>
          <c:smooth val="0"/>
          <c:extLst>
            <c:ext xmlns:c16="http://schemas.microsoft.com/office/drawing/2014/chart" uri="{C3380CC4-5D6E-409C-BE32-E72D297353CC}">
              <c16:uniqueId val="{00000000-26AF-416F-8561-A61BD78E784F}"/>
            </c:ext>
          </c:extLst>
        </c:ser>
        <c:ser>
          <c:idx val="1"/>
          <c:order val="1"/>
          <c:tx>
            <c:strRef>
              <c:f>'Chart 5 data'!$C$1</c:f>
              <c:strCache>
                <c:ptCount val="1"/>
                <c:pt idx="0">
                  <c:v>30-year average real effective exchange rate</c:v>
                </c:pt>
              </c:strCache>
            </c:strRef>
          </c:tx>
          <c:spPr>
            <a:ln w="28575" cap="rnd">
              <a:solidFill>
                <a:schemeClr val="tx1">
                  <a:lumMod val="50000"/>
                  <a:lumOff val="50000"/>
                </a:schemeClr>
              </a:solidFill>
              <a:prstDash val="dash"/>
              <a:round/>
            </a:ln>
            <a:effectLst/>
          </c:spPr>
          <c:marker>
            <c:symbol val="none"/>
          </c:marker>
          <c:cat>
            <c:numRef>
              <c:f>'Chart 5 data'!$A$2:$A$388</c:f>
              <c:numCache>
                <c:formatCode>yyyy</c:formatCode>
                <c:ptCount val="387"/>
                <c:pt idx="0">
                  <c:v>33298</c:v>
                </c:pt>
                <c:pt idx="1">
                  <c:v>33329</c:v>
                </c:pt>
                <c:pt idx="2">
                  <c:v>33359</c:v>
                </c:pt>
                <c:pt idx="3">
                  <c:v>33390</c:v>
                </c:pt>
                <c:pt idx="4">
                  <c:v>33420</c:v>
                </c:pt>
                <c:pt idx="5">
                  <c:v>33451</c:v>
                </c:pt>
                <c:pt idx="6">
                  <c:v>33482</c:v>
                </c:pt>
                <c:pt idx="7">
                  <c:v>33512</c:v>
                </c:pt>
                <c:pt idx="8">
                  <c:v>33543</c:v>
                </c:pt>
                <c:pt idx="9">
                  <c:v>33573</c:v>
                </c:pt>
                <c:pt idx="10">
                  <c:v>33604</c:v>
                </c:pt>
                <c:pt idx="11">
                  <c:v>33635</c:v>
                </c:pt>
                <c:pt idx="12">
                  <c:v>33664</c:v>
                </c:pt>
                <c:pt idx="13">
                  <c:v>33695</c:v>
                </c:pt>
                <c:pt idx="14">
                  <c:v>33725</c:v>
                </c:pt>
                <c:pt idx="15">
                  <c:v>33756</c:v>
                </c:pt>
                <c:pt idx="16">
                  <c:v>33786</c:v>
                </c:pt>
                <c:pt idx="17">
                  <c:v>33817</c:v>
                </c:pt>
                <c:pt idx="18">
                  <c:v>33848</c:v>
                </c:pt>
                <c:pt idx="19">
                  <c:v>33878</c:v>
                </c:pt>
                <c:pt idx="20">
                  <c:v>33909</c:v>
                </c:pt>
                <c:pt idx="21">
                  <c:v>33939</c:v>
                </c:pt>
                <c:pt idx="22">
                  <c:v>33970</c:v>
                </c:pt>
                <c:pt idx="23">
                  <c:v>34001</c:v>
                </c:pt>
                <c:pt idx="24">
                  <c:v>34029</c:v>
                </c:pt>
                <c:pt idx="25">
                  <c:v>34060</c:v>
                </c:pt>
                <c:pt idx="26">
                  <c:v>34090</c:v>
                </c:pt>
                <c:pt idx="27">
                  <c:v>34121</c:v>
                </c:pt>
                <c:pt idx="28">
                  <c:v>34151</c:v>
                </c:pt>
                <c:pt idx="29">
                  <c:v>34182</c:v>
                </c:pt>
                <c:pt idx="30">
                  <c:v>34213</c:v>
                </c:pt>
                <c:pt idx="31">
                  <c:v>34243</c:v>
                </c:pt>
                <c:pt idx="32">
                  <c:v>34274</c:v>
                </c:pt>
                <c:pt idx="33">
                  <c:v>34304</c:v>
                </c:pt>
                <c:pt idx="34">
                  <c:v>34335</c:v>
                </c:pt>
                <c:pt idx="35">
                  <c:v>34366</c:v>
                </c:pt>
                <c:pt idx="36">
                  <c:v>34394</c:v>
                </c:pt>
                <c:pt idx="37">
                  <c:v>34425</c:v>
                </c:pt>
                <c:pt idx="38">
                  <c:v>34455</c:v>
                </c:pt>
                <c:pt idx="39">
                  <c:v>34486</c:v>
                </c:pt>
                <c:pt idx="40">
                  <c:v>34516</c:v>
                </c:pt>
                <c:pt idx="41">
                  <c:v>34547</c:v>
                </c:pt>
                <c:pt idx="42">
                  <c:v>34578</c:v>
                </c:pt>
                <c:pt idx="43">
                  <c:v>34608</c:v>
                </c:pt>
                <c:pt idx="44">
                  <c:v>34639</c:v>
                </c:pt>
                <c:pt idx="45">
                  <c:v>34669</c:v>
                </c:pt>
                <c:pt idx="46">
                  <c:v>34700</c:v>
                </c:pt>
                <c:pt idx="47">
                  <c:v>34731</c:v>
                </c:pt>
                <c:pt idx="48">
                  <c:v>34759</c:v>
                </c:pt>
                <c:pt idx="49">
                  <c:v>34790</c:v>
                </c:pt>
                <c:pt idx="50">
                  <c:v>34820</c:v>
                </c:pt>
                <c:pt idx="51">
                  <c:v>34851</c:v>
                </c:pt>
                <c:pt idx="52">
                  <c:v>34881</c:v>
                </c:pt>
                <c:pt idx="53">
                  <c:v>34912</c:v>
                </c:pt>
                <c:pt idx="54">
                  <c:v>34943</c:v>
                </c:pt>
                <c:pt idx="55">
                  <c:v>34973</c:v>
                </c:pt>
                <c:pt idx="56">
                  <c:v>35004</c:v>
                </c:pt>
                <c:pt idx="57">
                  <c:v>35034</c:v>
                </c:pt>
                <c:pt idx="58">
                  <c:v>35065</c:v>
                </c:pt>
                <c:pt idx="59">
                  <c:v>35096</c:v>
                </c:pt>
                <c:pt idx="60">
                  <c:v>35125</c:v>
                </c:pt>
                <c:pt idx="61">
                  <c:v>35156</c:v>
                </c:pt>
                <c:pt idx="62">
                  <c:v>35186</c:v>
                </c:pt>
                <c:pt idx="63">
                  <c:v>35217</c:v>
                </c:pt>
                <c:pt idx="64">
                  <c:v>35247</c:v>
                </c:pt>
                <c:pt idx="65">
                  <c:v>35278</c:v>
                </c:pt>
                <c:pt idx="66">
                  <c:v>35309</c:v>
                </c:pt>
                <c:pt idx="67">
                  <c:v>35339</c:v>
                </c:pt>
                <c:pt idx="68">
                  <c:v>35370</c:v>
                </c:pt>
                <c:pt idx="69">
                  <c:v>35400</c:v>
                </c:pt>
                <c:pt idx="70">
                  <c:v>35431</c:v>
                </c:pt>
                <c:pt idx="71">
                  <c:v>35462</c:v>
                </c:pt>
                <c:pt idx="72">
                  <c:v>35490</c:v>
                </c:pt>
                <c:pt idx="73">
                  <c:v>35521</c:v>
                </c:pt>
                <c:pt idx="74">
                  <c:v>35551</c:v>
                </c:pt>
                <c:pt idx="75">
                  <c:v>35582</c:v>
                </c:pt>
                <c:pt idx="76">
                  <c:v>35612</c:v>
                </c:pt>
                <c:pt idx="77">
                  <c:v>35643</c:v>
                </c:pt>
                <c:pt idx="78">
                  <c:v>35674</c:v>
                </c:pt>
                <c:pt idx="79">
                  <c:v>35704</c:v>
                </c:pt>
                <c:pt idx="80">
                  <c:v>35735</c:v>
                </c:pt>
                <c:pt idx="81">
                  <c:v>35765</c:v>
                </c:pt>
                <c:pt idx="82">
                  <c:v>35796</c:v>
                </c:pt>
                <c:pt idx="83">
                  <c:v>35827</c:v>
                </c:pt>
                <c:pt idx="84">
                  <c:v>35855</c:v>
                </c:pt>
                <c:pt idx="85">
                  <c:v>35886</c:v>
                </c:pt>
                <c:pt idx="86">
                  <c:v>35916</c:v>
                </c:pt>
                <c:pt idx="87">
                  <c:v>35947</c:v>
                </c:pt>
                <c:pt idx="88">
                  <c:v>35977</c:v>
                </c:pt>
                <c:pt idx="89">
                  <c:v>36008</c:v>
                </c:pt>
                <c:pt idx="90">
                  <c:v>36039</c:v>
                </c:pt>
                <c:pt idx="91">
                  <c:v>36069</c:v>
                </c:pt>
                <c:pt idx="92">
                  <c:v>36100</c:v>
                </c:pt>
                <c:pt idx="93">
                  <c:v>36130</c:v>
                </c:pt>
                <c:pt idx="94">
                  <c:v>36161</c:v>
                </c:pt>
                <c:pt idx="95">
                  <c:v>36192</c:v>
                </c:pt>
                <c:pt idx="96">
                  <c:v>36220</c:v>
                </c:pt>
                <c:pt idx="97">
                  <c:v>36251</c:v>
                </c:pt>
                <c:pt idx="98">
                  <c:v>36281</c:v>
                </c:pt>
                <c:pt idx="99">
                  <c:v>36312</c:v>
                </c:pt>
                <c:pt idx="100">
                  <c:v>36342</c:v>
                </c:pt>
                <c:pt idx="101">
                  <c:v>36373</c:v>
                </c:pt>
                <c:pt idx="102">
                  <c:v>36404</c:v>
                </c:pt>
                <c:pt idx="103">
                  <c:v>36434</c:v>
                </c:pt>
                <c:pt idx="104">
                  <c:v>36465</c:v>
                </c:pt>
                <c:pt idx="105">
                  <c:v>36495</c:v>
                </c:pt>
                <c:pt idx="106">
                  <c:v>36526</c:v>
                </c:pt>
                <c:pt idx="107">
                  <c:v>36557</c:v>
                </c:pt>
                <c:pt idx="108">
                  <c:v>36586</c:v>
                </c:pt>
                <c:pt idx="109">
                  <c:v>36617</c:v>
                </c:pt>
                <c:pt idx="110">
                  <c:v>36647</c:v>
                </c:pt>
                <c:pt idx="111">
                  <c:v>36678</c:v>
                </c:pt>
                <c:pt idx="112">
                  <c:v>36708</c:v>
                </c:pt>
                <c:pt idx="113">
                  <c:v>36739</c:v>
                </c:pt>
                <c:pt idx="114">
                  <c:v>36770</c:v>
                </c:pt>
                <c:pt idx="115">
                  <c:v>36800</c:v>
                </c:pt>
                <c:pt idx="116">
                  <c:v>36831</c:v>
                </c:pt>
                <c:pt idx="117">
                  <c:v>36861</c:v>
                </c:pt>
                <c:pt idx="118">
                  <c:v>36892</c:v>
                </c:pt>
                <c:pt idx="119">
                  <c:v>36923</c:v>
                </c:pt>
                <c:pt idx="120">
                  <c:v>36951</c:v>
                </c:pt>
                <c:pt idx="121">
                  <c:v>36982</c:v>
                </c:pt>
                <c:pt idx="122">
                  <c:v>37012</c:v>
                </c:pt>
                <c:pt idx="123">
                  <c:v>37043</c:v>
                </c:pt>
                <c:pt idx="124">
                  <c:v>37073</c:v>
                </c:pt>
                <c:pt idx="125">
                  <c:v>37104</c:v>
                </c:pt>
                <c:pt idx="126">
                  <c:v>37135</c:v>
                </c:pt>
                <c:pt idx="127">
                  <c:v>37165</c:v>
                </c:pt>
                <c:pt idx="128">
                  <c:v>37196</c:v>
                </c:pt>
                <c:pt idx="129">
                  <c:v>37226</c:v>
                </c:pt>
                <c:pt idx="130">
                  <c:v>37257</c:v>
                </c:pt>
                <c:pt idx="131">
                  <c:v>37288</c:v>
                </c:pt>
                <c:pt idx="132">
                  <c:v>37316</c:v>
                </c:pt>
                <c:pt idx="133">
                  <c:v>37347</c:v>
                </c:pt>
                <c:pt idx="134">
                  <c:v>37377</c:v>
                </c:pt>
                <c:pt idx="135">
                  <c:v>37408</c:v>
                </c:pt>
                <c:pt idx="136">
                  <c:v>37438</c:v>
                </c:pt>
                <c:pt idx="137">
                  <c:v>37469</c:v>
                </c:pt>
                <c:pt idx="138">
                  <c:v>37500</c:v>
                </c:pt>
                <c:pt idx="139">
                  <c:v>37530</c:v>
                </c:pt>
                <c:pt idx="140">
                  <c:v>37561</c:v>
                </c:pt>
                <c:pt idx="141">
                  <c:v>37591</c:v>
                </c:pt>
                <c:pt idx="142">
                  <c:v>37622</c:v>
                </c:pt>
                <c:pt idx="143">
                  <c:v>37653</c:v>
                </c:pt>
                <c:pt idx="144">
                  <c:v>37681</c:v>
                </c:pt>
                <c:pt idx="145">
                  <c:v>37712</c:v>
                </c:pt>
                <c:pt idx="146">
                  <c:v>37742</c:v>
                </c:pt>
                <c:pt idx="147">
                  <c:v>37773</c:v>
                </c:pt>
                <c:pt idx="148">
                  <c:v>37803</c:v>
                </c:pt>
                <c:pt idx="149">
                  <c:v>37834</c:v>
                </c:pt>
                <c:pt idx="150">
                  <c:v>37865</c:v>
                </c:pt>
                <c:pt idx="151">
                  <c:v>37895</c:v>
                </c:pt>
                <c:pt idx="152">
                  <c:v>37926</c:v>
                </c:pt>
                <c:pt idx="153">
                  <c:v>37956</c:v>
                </c:pt>
                <c:pt idx="154">
                  <c:v>37987</c:v>
                </c:pt>
                <c:pt idx="155">
                  <c:v>38018</c:v>
                </c:pt>
                <c:pt idx="156">
                  <c:v>38047</c:v>
                </c:pt>
                <c:pt idx="157">
                  <c:v>38078</c:v>
                </c:pt>
                <c:pt idx="158">
                  <c:v>38108</c:v>
                </c:pt>
                <c:pt idx="159">
                  <c:v>38139</c:v>
                </c:pt>
                <c:pt idx="160">
                  <c:v>38169</c:v>
                </c:pt>
                <c:pt idx="161">
                  <c:v>38200</c:v>
                </c:pt>
                <c:pt idx="162">
                  <c:v>38231</c:v>
                </c:pt>
                <c:pt idx="163">
                  <c:v>38261</c:v>
                </c:pt>
                <c:pt idx="164">
                  <c:v>38292</c:v>
                </c:pt>
                <c:pt idx="165">
                  <c:v>38322</c:v>
                </c:pt>
                <c:pt idx="166">
                  <c:v>38353</c:v>
                </c:pt>
                <c:pt idx="167">
                  <c:v>38384</c:v>
                </c:pt>
                <c:pt idx="168">
                  <c:v>38412</c:v>
                </c:pt>
                <c:pt idx="169">
                  <c:v>38443</c:v>
                </c:pt>
                <c:pt idx="170">
                  <c:v>38473</c:v>
                </c:pt>
                <c:pt idx="171">
                  <c:v>38504</c:v>
                </c:pt>
                <c:pt idx="172">
                  <c:v>38534</c:v>
                </c:pt>
                <c:pt idx="173">
                  <c:v>38565</c:v>
                </c:pt>
                <c:pt idx="174">
                  <c:v>38596</c:v>
                </c:pt>
                <c:pt idx="175">
                  <c:v>38626</c:v>
                </c:pt>
                <c:pt idx="176">
                  <c:v>38657</c:v>
                </c:pt>
                <c:pt idx="177">
                  <c:v>38687</c:v>
                </c:pt>
                <c:pt idx="178">
                  <c:v>38718</c:v>
                </c:pt>
                <c:pt idx="179">
                  <c:v>38749</c:v>
                </c:pt>
                <c:pt idx="180">
                  <c:v>38777</c:v>
                </c:pt>
                <c:pt idx="181">
                  <c:v>38808</c:v>
                </c:pt>
                <c:pt idx="182">
                  <c:v>38838</c:v>
                </c:pt>
                <c:pt idx="183">
                  <c:v>38869</c:v>
                </c:pt>
                <c:pt idx="184">
                  <c:v>38899</c:v>
                </c:pt>
                <c:pt idx="185">
                  <c:v>38930</c:v>
                </c:pt>
                <c:pt idx="186">
                  <c:v>38961</c:v>
                </c:pt>
                <c:pt idx="187">
                  <c:v>38991</c:v>
                </c:pt>
                <c:pt idx="188">
                  <c:v>39022</c:v>
                </c:pt>
                <c:pt idx="189">
                  <c:v>39052</c:v>
                </c:pt>
                <c:pt idx="190">
                  <c:v>39083</c:v>
                </c:pt>
                <c:pt idx="191">
                  <c:v>39114</c:v>
                </c:pt>
                <c:pt idx="192">
                  <c:v>39142</c:v>
                </c:pt>
                <c:pt idx="193">
                  <c:v>39173</c:v>
                </c:pt>
                <c:pt idx="194">
                  <c:v>39203</c:v>
                </c:pt>
                <c:pt idx="195">
                  <c:v>39234</c:v>
                </c:pt>
                <c:pt idx="196">
                  <c:v>39264</c:v>
                </c:pt>
                <c:pt idx="197">
                  <c:v>39295</c:v>
                </c:pt>
                <c:pt idx="198">
                  <c:v>39326</c:v>
                </c:pt>
                <c:pt idx="199">
                  <c:v>39356</c:v>
                </c:pt>
                <c:pt idx="200">
                  <c:v>39387</c:v>
                </c:pt>
                <c:pt idx="201">
                  <c:v>39417</c:v>
                </c:pt>
                <c:pt idx="202">
                  <c:v>39448</c:v>
                </c:pt>
                <c:pt idx="203">
                  <c:v>39479</c:v>
                </c:pt>
                <c:pt idx="204">
                  <c:v>39508</c:v>
                </c:pt>
                <c:pt idx="205">
                  <c:v>39539</c:v>
                </c:pt>
                <c:pt idx="206">
                  <c:v>39569</c:v>
                </c:pt>
                <c:pt idx="207">
                  <c:v>39600</c:v>
                </c:pt>
                <c:pt idx="208">
                  <c:v>39630</c:v>
                </c:pt>
                <c:pt idx="209">
                  <c:v>39661</c:v>
                </c:pt>
                <c:pt idx="210">
                  <c:v>39692</c:v>
                </c:pt>
                <c:pt idx="211">
                  <c:v>39722</c:v>
                </c:pt>
                <c:pt idx="212">
                  <c:v>39753</c:v>
                </c:pt>
                <c:pt idx="213">
                  <c:v>39783</c:v>
                </c:pt>
                <c:pt idx="214">
                  <c:v>39814</c:v>
                </c:pt>
                <c:pt idx="215">
                  <c:v>39845</c:v>
                </c:pt>
                <c:pt idx="216">
                  <c:v>39873</c:v>
                </c:pt>
                <c:pt idx="217">
                  <c:v>39904</c:v>
                </c:pt>
                <c:pt idx="218">
                  <c:v>39934</c:v>
                </c:pt>
                <c:pt idx="219">
                  <c:v>39965</c:v>
                </c:pt>
                <c:pt idx="220">
                  <c:v>39995</c:v>
                </c:pt>
                <c:pt idx="221">
                  <c:v>40026</c:v>
                </c:pt>
                <c:pt idx="222">
                  <c:v>40057</c:v>
                </c:pt>
                <c:pt idx="223">
                  <c:v>40087</c:v>
                </c:pt>
                <c:pt idx="224">
                  <c:v>40118</c:v>
                </c:pt>
                <c:pt idx="225">
                  <c:v>40148</c:v>
                </c:pt>
                <c:pt idx="226">
                  <c:v>40179</c:v>
                </c:pt>
                <c:pt idx="227">
                  <c:v>40210</c:v>
                </c:pt>
                <c:pt idx="228">
                  <c:v>40238</c:v>
                </c:pt>
                <c:pt idx="229">
                  <c:v>40269</c:v>
                </c:pt>
                <c:pt idx="230">
                  <c:v>40299</c:v>
                </c:pt>
                <c:pt idx="231">
                  <c:v>40330</c:v>
                </c:pt>
                <c:pt idx="232">
                  <c:v>40360</c:v>
                </c:pt>
                <c:pt idx="233">
                  <c:v>40391</c:v>
                </c:pt>
                <c:pt idx="234">
                  <c:v>40422</c:v>
                </c:pt>
                <c:pt idx="235">
                  <c:v>40452</c:v>
                </c:pt>
                <c:pt idx="236">
                  <c:v>40483</c:v>
                </c:pt>
                <c:pt idx="237">
                  <c:v>40513</c:v>
                </c:pt>
                <c:pt idx="238">
                  <c:v>40544</c:v>
                </c:pt>
                <c:pt idx="239">
                  <c:v>40575</c:v>
                </c:pt>
                <c:pt idx="240">
                  <c:v>40603</c:v>
                </c:pt>
                <c:pt idx="241">
                  <c:v>40634</c:v>
                </c:pt>
                <c:pt idx="242">
                  <c:v>40664</c:v>
                </c:pt>
                <c:pt idx="243">
                  <c:v>40695</c:v>
                </c:pt>
                <c:pt idx="244">
                  <c:v>40725</c:v>
                </c:pt>
                <c:pt idx="245">
                  <c:v>40756</c:v>
                </c:pt>
                <c:pt idx="246">
                  <c:v>40787</c:v>
                </c:pt>
                <c:pt idx="247">
                  <c:v>40817</c:v>
                </c:pt>
                <c:pt idx="248">
                  <c:v>40848</c:v>
                </c:pt>
                <c:pt idx="249">
                  <c:v>40878</c:v>
                </c:pt>
                <c:pt idx="250">
                  <c:v>40909</c:v>
                </c:pt>
                <c:pt idx="251">
                  <c:v>40940</c:v>
                </c:pt>
                <c:pt idx="252">
                  <c:v>40969</c:v>
                </c:pt>
                <c:pt idx="253">
                  <c:v>41000</c:v>
                </c:pt>
                <c:pt idx="254">
                  <c:v>41030</c:v>
                </c:pt>
                <c:pt idx="255">
                  <c:v>41061</c:v>
                </c:pt>
                <c:pt idx="256">
                  <c:v>41091</c:v>
                </c:pt>
                <c:pt idx="257">
                  <c:v>41122</c:v>
                </c:pt>
                <c:pt idx="258">
                  <c:v>41153</c:v>
                </c:pt>
                <c:pt idx="259">
                  <c:v>41183</c:v>
                </c:pt>
                <c:pt idx="260">
                  <c:v>41214</c:v>
                </c:pt>
                <c:pt idx="261">
                  <c:v>41244</c:v>
                </c:pt>
                <c:pt idx="262">
                  <c:v>41275</c:v>
                </c:pt>
                <c:pt idx="263">
                  <c:v>41306</c:v>
                </c:pt>
                <c:pt idx="264">
                  <c:v>41334</c:v>
                </c:pt>
                <c:pt idx="265">
                  <c:v>41365</c:v>
                </c:pt>
                <c:pt idx="266">
                  <c:v>41395</c:v>
                </c:pt>
                <c:pt idx="267">
                  <c:v>41426</c:v>
                </c:pt>
                <c:pt idx="268">
                  <c:v>41456</c:v>
                </c:pt>
                <c:pt idx="269">
                  <c:v>41487</c:v>
                </c:pt>
                <c:pt idx="270">
                  <c:v>41518</c:v>
                </c:pt>
                <c:pt idx="271">
                  <c:v>41548</c:v>
                </c:pt>
                <c:pt idx="272">
                  <c:v>41579</c:v>
                </c:pt>
                <c:pt idx="273">
                  <c:v>41609</c:v>
                </c:pt>
                <c:pt idx="274">
                  <c:v>41640</c:v>
                </c:pt>
                <c:pt idx="275">
                  <c:v>41671</c:v>
                </c:pt>
                <c:pt idx="276">
                  <c:v>41699</c:v>
                </c:pt>
                <c:pt idx="277">
                  <c:v>41730</c:v>
                </c:pt>
                <c:pt idx="278">
                  <c:v>41760</c:v>
                </c:pt>
                <c:pt idx="279">
                  <c:v>41791</c:v>
                </c:pt>
                <c:pt idx="280">
                  <c:v>41821</c:v>
                </c:pt>
                <c:pt idx="281">
                  <c:v>41852</c:v>
                </c:pt>
                <c:pt idx="282">
                  <c:v>41883</c:v>
                </c:pt>
                <c:pt idx="283">
                  <c:v>41913</c:v>
                </c:pt>
                <c:pt idx="284">
                  <c:v>41944</c:v>
                </c:pt>
                <c:pt idx="285">
                  <c:v>41974</c:v>
                </c:pt>
                <c:pt idx="286">
                  <c:v>42005</c:v>
                </c:pt>
                <c:pt idx="287">
                  <c:v>42036</c:v>
                </c:pt>
                <c:pt idx="288">
                  <c:v>42064</c:v>
                </c:pt>
                <c:pt idx="289">
                  <c:v>42095</c:v>
                </c:pt>
                <c:pt idx="290">
                  <c:v>42125</c:v>
                </c:pt>
                <c:pt idx="291">
                  <c:v>42156</c:v>
                </c:pt>
                <c:pt idx="292">
                  <c:v>42186</c:v>
                </c:pt>
                <c:pt idx="293">
                  <c:v>42217</c:v>
                </c:pt>
                <c:pt idx="294">
                  <c:v>42248</c:v>
                </c:pt>
                <c:pt idx="295">
                  <c:v>42278</c:v>
                </c:pt>
                <c:pt idx="296">
                  <c:v>42309</c:v>
                </c:pt>
                <c:pt idx="297">
                  <c:v>42339</c:v>
                </c:pt>
                <c:pt idx="298">
                  <c:v>42370</c:v>
                </c:pt>
                <c:pt idx="299">
                  <c:v>42401</c:v>
                </c:pt>
                <c:pt idx="300">
                  <c:v>42430</c:v>
                </c:pt>
                <c:pt idx="301">
                  <c:v>42461</c:v>
                </c:pt>
                <c:pt idx="302">
                  <c:v>42491</c:v>
                </c:pt>
                <c:pt idx="303">
                  <c:v>42522</c:v>
                </c:pt>
                <c:pt idx="304">
                  <c:v>42552</c:v>
                </c:pt>
                <c:pt idx="305">
                  <c:v>42583</c:v>
                </c:pt>
                <c:pt idx="306">
                  <c:v>42614</c:v>
                </c:pt>
                <c:pt idx="307">
                  <c:v>42644</c:v>
                </c:pt>
                <c:pt idx="308">
                  <c:v>42675</c:v>
                </c:pt>
                <c:pt idx="309">
                  <c:v>42705</c:v>
                </c:pt>
                <c:pt idx="310">
                  <c:v>42736</c:v>
                </c:pt>
                <c:pt idx="311">
                  <c:v>42767</c:v>
                </c:pt>
                <c:pt idx="312">
                  <c:v>42795</c:v>
                </c:pt>
                <c:pt idx="313">
                  <c:v>42826</c:v>
                </c:pt>
                <c:pt idx="314">
                  <c:v>42856</c:v>
                </c:pt>
                <c:pt idx="315">
                  <c:v>42887</c:v>
                </c:pt>
                <c:pt idx="316">
                  <c:v>42917</c:v>
                </c:pt>
                <c:pt idx="317">
                  <c:v>42948</c:v>
                </c:pt>
                <c:pt idx="318">
                  <c:v>42979</c:v>
                </c:pt>
                <c:pt idx="319">
                  <c:v>43009</c:v>
                </c:pt>
                <c:pt idx="320">
                  <c:v>43040</c:v>
                </c:pt>
                <c:pt idx="321">
                  <c:v>43070</c:v>
                </c:pt>
                <c:pt idx="322">
                  <c:v>43101</c:v>
                </c:pt>
                <c:pt idx="323">
                  <c:v>43132</c:v>
                </c:pt>
                <c:pt idx="324">
                  <c:v>43160</c:v>
                </c:pt>
                <c:pt idx="325">
                  <c:v>43191</c:v>
                </c:pt>
                <c:pt idx="326">
                  <c:v>43221</c:v>
                </c:pt>
                <c:pt idx="327">
                  <c:v>43252</c:v>
                </c:pt>
                <c:pt idx="328">
                  <c:v>43282</c:v>
                </c:pt>
                <c:pt idx="329">
                  <c:v>43313</c:v>
                </c:pt>
                <c:pt idx="330">
                  <c:v>43344</c:v>
                </c:pt>
                <c:pt idx="331">
                  <c:v>43374</c:v>
                </c:pt>
                <c:pt idx="332">
                  <c:v>43405</c:v>
                </c:pt>
                <c:pt idx="333">
                  <c:v>43435</c:v>
                </c:pt>
                <c:pt idx="334">
                  <c:v>43466</c:v>
                </c:pt>
                <c:pt idx="335">
                  <c:v>43497</c:v>
                </c:pt>
                <c:pt idx="336">
                  <c:v>43525</c:v>
                </c:pt>
                <c:pt idx="337">
                  <c:v>43556</c:v>
                </c:pt>
                <c:pt idx="338">
                  <c:v>43586</c:v>
                </c:pt>
                <c:pt idx="339">
                  <c:v>43617</c:v>
                </c:pt>
                <c:pt idx="340">
                  <c:v>43647</c:v>
                </c:pt>
                <c:pt idx="341">
                  <c:v>43678</c:v>
                </c:pt>
                <c:pt idx="342">
                  <c:v>43709</c:v>
                </c:pt>
                <c:pt idx="343">
                  <c:v>43739</c:v>
                </c:pt>
                <c:pt idx="344">
                  <c:v>43770</c:v>
                </c:pt>
                <c:pt idx="345">
                  <c:v>43800</c:v>
                </c:pt>
                <c:pt idx="346">
                  <c:v>43831</c:v>
                </c:pt>
                <c:pt idx="347">
                  <c:v>43862</c:v>
                </c:pt>
                <c:pt idx="348">
                  <c:v>43891</c:v>
                </c:pt>
                <c:pt idx="349">
                  <c:v>43922</c:v>
                </c:pt>
                <c:pt idx="350">
                  <c:v>43952</c:v>
                </c:pt>
                <c:pt idx="351">
                  <c:v>43983</c:v>
                </c:pt>
                <c:pt idx="352">
                  <c:v>44013</c:v>
                </c:pt>
                <c:pt idx="353">
                  <c:v>44044</c:v>
                </c:pt>
                <c:pt idx="354">
                  <c:v>44075</c:v>
                </c:pt>
                <c:pt idx="355">
                  <c:v>44105</c:v>
                </c:pt>
                <c:pt idx="356">
                  <c:v>44136</c:v>
                </c:pt>
                <c:pt idx="357">
                  <c:v>44166</c:v>
                </c:pt>
                <c:pt idx="358">
                  <c:v>44197</c:v>
                </c:pt>
                <c:pt idx="359">
                  <c:v>44228</c:v>
                </c:pt>
                <c:pt idx="360">
                  <c:v>44256</c:v>
                </c:pt>
                <c:pt idx="361">
                  <c:v>44287</c:v>
                </c:pt>
                <c:pt idx="362">
                  <c:v>44317</c:v>
                </c:pt>
                <c:pt idx="363">
                  <c:v>44348</c:v>
                </c:pt>
                <c:pt idx="364">
                  <c:v>44378</c:v>
                </c:pt>
                <c:pt idx="365">
                  <c:v>44409</c:v>
                </c:pt>
                <c:pt idx="366">
                  <c:v>44440</c:v>
                </c:pt>
                <c:pt idx="367">
                  <c:v>44470</c:v>
                </c:pt>
                <c:pt idx="368">
                  <c:v>44501</c:v>
                </c:pt>
                <c:pt idx="369">
                  <c:v>44531</c:v>
                </c:pt>
                <c:pt idx="370">
                  <c:v>44562</c:v>
                </c:pt>
                <c:pt idx="371">
                  <c:v>44593</c:v>
                </c:pt>
                <c:pt idx="372">
                  <c:v>44621</c:v>
                </c:pt>
                <c:pt idx="373">
                  <c:v>44652</c:v>
                </c:pt>
                <c:pt idx="374">
                  <c:v>44682</c:v>
                </c:pt>
                <c:pt idx="375">
                  <c:v>44713</c:v>
                </c:pt>
                <c:pt idx="376">
                  <c:v>44743</c:v>
                </c:pt>
                <c:pt idx="377">
                  <c:v>44774</c:v>
                </c:pt>
                <c:pt idx="378">
                  <c:v>44805</c:v>
                </c:pt>
                <c:pt idx="379">
                  <c:v>44835</c:v>
                </c:pt>
                <c:pt idx="380">
                  <c:v>44866</c:v>
                </c:pt>
                <c:pt idx="381">
                  <c:v>44896</c:v>
                </c:pt>
                <c:pt idx="382">
                  <c:v>44927</c:v>
                </c:pt>
                <c:pt idx="383">
                  <c:v>44958</c:v>
                </c:pt>
                <c:pt idx="384">
                  <c:v>44986</c:v>
                </c:pt>
                <c:pt idx="385">
                  <c:v>45017</c:v>
                </c:pt>
                <c:pt idx="386">
                  <c:v>45047</c:v>
                </c:pt>
              </c:numCache>
            </c:numRef>
          </c:cat>
          <c:val>
            <c:numRef>
              <c:f>'Chart 5 data'!$C$2:$C$388</c:f>
              <c:numCache>
                <c:formatCode>General</c:formatCode>
                <c:ptCount val="387"/>
                <c:pt idx="0">
                  <c:v>120.83326485800785</c:v>
                </c:pt>
                <c:pt idx="1">
                  <c:v>120.83326485800785</c:v>
                </c:pt>
                <c:pt idx="2">
                  <c:v>120.83326485800785</c:v>
                </c:pt>
                <c:pt idx="3">
                  <c:v>120.83326485800785</c:v>
                </c:pt>
                <c:pt idx="4">
                  <c:v>120.83326485800785</c:v>
                </c:pt>
                <c:pt idx="5">
                  <c:v>120.83326485800785</c:v>
                </c:pt>
                <c:pt idx="6">
                  <c:v>120.83326485800785</c:v>
                </c:pt>
                <c:pt idx="7">
                  <c:v>120.83326485800785</c:v>
                </c:pt>
                <c:pt idx="8">
                  <c:v>120.83326485800785</c:v>
                </c:pt>
                <c:pt idx="9">
                  <c:v>120.83326485800785</c:v>
                </c:pt>
                <c:pt idx="10">
                  <c:v>120.83326485800785</c:v>
                </c:pt>
                <c:pt idx="11">
                  <c:v>120.83326485800785</c:v>
                </c:pt>
                <c:pt idx="12">
                  <c:v>120.83326485800785</c:v>
                </c:pt>
                <c:pt idx="13">
                  <c:v>120.83326485800785</c:v>
                </c:pt>
                <c:pt idx="14">
                  <c:v>120.83326485800785</c:v>
                </c:pt>
                <c:pt idx="15">
                  <c:v>120.83326485800785</c:v>
                </c:pt>
                <c:pt idx="16">
                  <c:v>120.83326485800785</c:v>
                </c:pt>
                <c:pt idx="17">
                  <c:v>120.83326485800785</c:v>
                </c:pt>
                <c:pt idx="18">
                  <c:v>120.83326485800785</c:v>
                </c:pt>
                <c:pt idx="19">
                  <c:v>120.83326485800785</c:v>
                </c:pt>
                <c:pt idx="20">
                  <c:v>120.83326485800785</c:v>
                </c:pt>
                <c:pt idx="21">
                  <c:v>120.83326485800785</c:v>
                </c:pt>
                <c:pt idx="22">
                  <c:v>120.83326485800785</c:v>
                </c:pt>
                <c:pt idx="23">
                  <c:v>120.83326485800785</c:v>
                </c:pt>
                <c:pt idx="24">
                  <c:v>120.83326485800785</c:v>
                </c:pt>
                <c:pt idx="25">
                  <c:v>120.83326485800785</c:v>
                </c:pt>
                <c:pt idx="26">
                  <c:v>120.83326485800785</c:v>
                </c:pt>
                <c:pt idx="27">
                  <c:v>120.83326485800785</c:v>
                </c:pt>
                <c:pt idx="28">
                  <c:v>120.83326485800785</c:v>
                </c:pt>
                <c:pt idx="29">
                  <c:v>120.83326485800785</c:v>
                </c:pt>
                <c:pt idx="30">
                  <c:v>120.83326485800785</c:v>
                </c:pt>
                <c:pt idx="31">
                  <c:v>120.83326485800785</c:v>
                </c:pt>
                <c:pt idx="32">
                  <c:v>120.83326485800785</c:v>
                </c:pt>
                <c:pt idx="33">
                  <c:v>120.83326485800785</c:v>
                </c:pt>
                <c:pt idx="34">
                  <c:v>120.83326485800785</c:v>
                </c:pt>
                <c:pt idx="35">
                  <c:v>120.83326485800785</c:v>
                </c:pt>
                <c:pt idx="36">
                  <c:v>120.83326485800785</c:v>
                </c:pt>
                <c:pt idx="37">
                  <c:v>120.83326485800785</c:v>
                </c:pt>
                <c:pt idx="38">
                  <c:v>120.83326485800785</c:v>
                </c:pt>
                <c:pt idx="39">
                  <c:v>120.83326485800785</c:v>
                </c:pt>
                <c:pt idx="40">
                  <c:v>120.83326485800785</c:v>
                </c:pt>
                <c:pt idx="41">
                  <c:v>120.83326485800785</c:v>
                </c:pt>
                <c:pt idx="42">
                  <c:v>120.83326485800785</c:v>
                </c:pt>
                <c:pt idx="43">
                  <c:v>120.83326485800785</c:v>
                </c:pt>
                <c:pt idx="44">
                  <c:v>120.83326485800785</c:v>
                </c:pt>
                <c:pt idx="45">
                  <c:v>120.83326485800785</c:v>
                </c:pt>
                <c:pt idx="46">
                  <c:v>120.83326485800785</c:v>
                </c:pt>
                <c:pt idx="47">
                  <c:v>120.83326485800785</c:v>
                </c:pt>
                <c:pt idx="48">
                  <c:v>120.83326485800785</c:v>
                </c:pt>
                <c:pt idx="49">
                  <c:v>120.83326485800785</c:v>
                </c:pt>
                <c:pt idx="50">
                  <c:v>120.83326485800785</c:v>
                </c:pt>
                <c:pt idx="51">
                  <c:v>120.83326485800785</c:v>
                </c:pt>
                <c:pt idx="52">
                  <c:v>120.83326485800785</c:v>
                </c:pt>
                <c:pt idx="53">
                  <c:v>120.83326485800785</c:v>
                </c:pt>
                <c:pt idx="54">
                  <c:v>120.83326485800785</c:v>
                </c:pt>
                <c:pt idx="55">
                  <c:v>120.83326485800785</c:v>
                </c:pt>
                <c:pt idx="56">
                  <c:v>120.83326485800785</c:v>
                </c:pt>
                <c:pt idx="57">
                  <c:v>120.83326485800785</c:v>
                </c:pt>
                <c:pt idx="58">
                  <c:v>120.83326485800785</c:v>
                </c:pt>
                <c:pt idx="59">
                  <c:v>120.83326485800785</c:v>
                </c:pt>
                <c:pt idx="60">
                  <c:v>120.83326485800785</c:v>
                </c:pt>
                <c:pt idx="61">
                  <c:v>120.83326485800785</c:v>
                </c:pt>
                <c:pt idx="62">
                  <c:v>120.83326485800785</c:v>
                </c:pt>
                <c:pt idx="63">
                  <c:v>120.83326485800785</c:v>
                </c:pt>
                <c:pt idx="64">
                  <c:v>120.83326485800785</c:v>
                </c:pt>
                <c:pt idx="65">
                  <c:v>120.83326485800785</c:v>
                </c:pt>
                <c:pt idx="66">
                  <c:v>120.83326485800785</c:v>
                </c:pt>
                <c:pt idx="67">
                  <c:v>120.83326485800785</c:v>
                </c:pt>
                <c:pt idx="68">
                  <c:v>120.83326485800785</c:v>
                </c:pt>
                <c:pt idx="69">
                  <c:v>120.83326485800785</c:v>
                </c:pt>
                <c:pt idx="70">
                  <c:v>120.83326485800785</c:v>
                </c:pt>
                <c:pt idx="71">
                  <c:v>120.83326485800785</c:v>
                </c:pt>
                <c:pt idx="72">
                  <c:v>120.83326485800785</c:v>
                </c:pt>
                <c:pt idx="73">
                  <c:v>120.83326485800785</c:v>
                </c:pt>
                <c:pt idx="74">
                  <c:v>120.83326485800785</c:v>
                </c:pt>
                <c:pt idx="75">
                  <c:v>120.83326485800785</c:v>
                </c:pt>
                <c:pt idx="76">
                  <c:v>120.83326485800785</c:v>
                </c:pt>
                <c:pt idx="77">
                  <c:v>120.83326485800785</c:v>
                </c:pt>
                <c:pt idx="78">
                  <c:v>120.83326485800785</c:v>
                </c:pt>
                <c:pt idx="79">
                  <c:v>120.83326485800785</c:v>
                </c:pt>
                <c:pt idx="80">
                  <c:v>120.83326485800785</c:v>
                </c:pt>
                <c:pt idx="81">
                  <c:v>120.83326485800785</c:v>
                </c:pt>
                <c:pt idx="82">
                  <c:v>120.83326485800785</c:v>
                </c:pt>
                <c:pt idx="83">
                  <c:v>120.83326485800785</c:v>
                </c:pt>
                <c:pt idx="84">
                  <c:v>120.83326485800785</c:v>
                </c:pt>
                <c:pt idx="85">
                  <c:v>120.83326485800785</c:v>
                </c:pt>
                <c:pt idx="86">
                  <c:v>120.83326485800785</c:v>
                </c:pt>
                <c:pt idx="87">
                  <c:v>120.83326485800785</c:v>
                </c:pt>
                <c:pt idx="88">
                  <c:v>120.83326485800785</c:v>
                </c:pt>
                <c:pt idx="89">
                  <c:v>120.83326485800785</c:v>
                </c:pt>
                <c:pt idx="90">
                  <c:v>120.83326485800785</c:v>
                </c:pt>
                <c:pt idx="91">
                  <c:v>120.83326485800785</c:v>
                </c:pt>
                <c:pt idx="92">
                  <c:v>120.83326485800785</c:v>
                </c:pt>
                <c:pt idx="93">
                  <c:v>120.83326485800785</c:v>
                </c:pt>
                <c:pt idx="94">
                  <c:v>120.83326485800785</c:v>
                </c:pt>
                <c:pt idx="95">
                  <c:v>120.83326485800785</c:v>
                </c:pt>
                <c:pt idx="96">
                  <c:v>120.83326485800785</c:v>
                </c:pt>
                <c:pt idx="97">
                  <c:v>120.83326485800785</c:v>
                </c:pt>
                <c:pt idx="98">
                  <c:v>120.83326485800785</c:v>
                </c:pt>
                <c:pt idx="99">
                  <c:v>120.83326485800785</c:v>
                </c:pt>
                <c:pt idx="100">
                  <c:v>120.83326485800785</c:v>
                </c:pt>
                <c:pt idx="101">
                  <c:v>120.83326485800785</c:v>
                </c:pt>
                <c:pt idx="102">
                  <c:v>120.83326485800785</c:v>
                </c:pt>
                <c:pt idx="103">
                  <c:v>120.83326485800785</c:v>
                </c:pt>
                <c:pt idx="104">
                  <c:v>120.83326485800785</c:v>
                </c:pt>
                <c:pt idx="105">
                  <c:v>120.83326485800785</c:v>
                </c:pt>
                <c:pt idx="106">
                  <c:v>120.83326485800785</c:v>
                </c:pt>
                <c:pt idx="107">
                  <c:v>120.83326485800785</c:v>
                </c:pt>
                <c:pt idx="108">
                  <c:v>120.83326485800785</c:v>
                </c:pt>
                <c:pt idx="109">
                  <c:v>120.83326485800785</c:v>
                </c:pt>
                <c:pt idx="110">
                  <c:v>120.83326485800785</c:v>
                </c:pt>
                <c:pt idx="111">
                  <c:v>120.83326485800785</c:v>
                </c:pt>
                <c:pt idx="112">
                  <c:v>120.83326485800785</c:v>
                </c:pt>
                <c:pt idx="113">
                  <c:v>120.83326485800785</c:v>
                </c:pt>
                <c:pt idx="114">
                  <c:v>120.83326485800785</c:v>
                </c:pt>
                <c:pt idx="115">
                  <c:v>120.83326485800785</c:v>
                </c:pt>
                <c:pt idx="116">
                  <c:v>120.83326485800785</c:v>
                </c:pt>
                <c:pt idx="117">
                  <c:v>120.83326485800785</c:v>
                </c:pt>
                <c:pt idx="118">
                  <c:v>120.83326485800785</c:v>
                </c:pt>
                <c:pt idx="119">
                  <c:v>120.83326485800785</c:v>
                </c:pt>
                <c:pt idx="120">
                  <c:v>120.83326485800785</c:v>
                </c:pt>
                <c:pt idx="121">
                  <c:v>120.83326485800785</c:v>
                </c:pt>
                <c:pt idx="122">
                  <c:v>120.83326485800785</c:v>
                </c:pt>
                <c:pt idx="123">
                  <c:v>120.83326485800785</c:v>
                </c:pt>
                <c:pt idx="124">
                  <c:v>120.83326485800785</c:v>
                </c:pt>
                <c:pt idx="125">
                  <c:v>120.83326485800785</c:v>
                </c:pt>
                <c:pt idx="126">
                  <c:v>120.83326485800785</c:v>
                </c:pt>
                <c:pt idx="127">
                  <c:v>120.83326485800785</c:v>
                </c:pt>
                <c:pt idx="128">
                  <c:v>120.83326485800785</c:v>
                </c:pt>
                <c:pt idx="129">
                  <c:v>120.83326485800785</c:v>
                </c:pt>
                <c:pt idx="130">
                  <c:v>120.83326485800785</c:v>
                </c:pt>
                <c:pt idx="131">
                  <c:v>120.83326485800785</c:v>
                </c:pt>
                <c:pt idx="132">
                  <c:v>120.83326485800785</c:v>
                </c:pt>
                <c:pt idx="133">
                  <c:v>120.83326485800785</c:v>
                </c:pt>
                <c:pt idx="134">
                  <c:v>120.83326485800785</c:v>
                </c:pt>
                <c:pt idx="135">
                  <c:v>120.83326485800785</c:v>
                </c:pt>
                <c:pt idx="136">
                  <c:v>120.83326485800785</c:v>
                </c:pt>
                <c:pt idx="137">
                  <c:v>120.83326485800785</c:v>
                </c:pt>
                <c:pt idx="138">
                  <c:v>120.83326485800785</c:v>
                </c:pt>
                <c:pt idx="139">
                  <c:v>120.83326485800785</c:v>
                </c:pt>
                <c:pt idx="140">
                  <c:v>120.83326485800785</c:v>
                </c:pt>
                <c:pt idx="141">
                  <c:v>120.83326485800785</c:v>
                </c:pt>
                <c:pt idx="142">
                  <c:v>120.83326485800785</c:v>
                </c:pt>
                <c:pt idx="143">
                  <c:v>120.83326485800785</c:v>
                </c:pt>
                <c:pt idx="144">
                  <c:v>120.83326485800785</c:v>
                </c:pt>
                <c:pt idx="145">
                  <c:v>120.83326485800785</c:v>
                </c:pt>
                <c:pt idx="146">
                  <c:v>120.83326485800785</c:v>
                </c:pt>
                <c:pt idx="147">
                  <c:v>120.83326485800785</c:v>
                </c:pt>
                <c:pt idx="148">
                  <c:v>120.83326485800785</c:v>
                </c:pt>
                <c:pt idx="149">
                  <c:v>120.83326485800785</c:v>
                </c:pt>
                <c:pt idx="150">
                  <c:v>120.83326485800785</c:v>
                </c:pt>
                <c:pt idx="151">
                  <c:v>120.83326485800785</c:v>
                </c:pt>
                <c:pt idx="152">
                  <c:v>120.83326485800785</c:v>
                </c:pt>
                <c:pt idx="153">
                  <c:v>120.83326485800785</c:v>
                </c:pt>
                <c:pt idx="154">
                  <c:v>120.83326485800785</c:v>
                </c:pt>
                <c:pt idx="155">
                  <c:v>120.83326485800785</c:v>
                </c:pt>
                <c:pt idx="156">
                  <c:v>120.83326485800785</c:v>
                </c:pt>
                <c:pt idx="157">
                  <c:v>120.83326485800785</c:v>
                </c:pt>
                <c:pt idx="158">
                  <c:v>120.83326485800785</c:v>
                </c:pt>
                <c:pt idx="159">
                  <c:v>120.83326485800785</c:v>
                </c:pt>
                <c:pt idx="160">
                  <c:v>120.83326485800785</c:v>
                </c:pt>
                <c:pt idx="161">
                  <c:v>120.83326485800785</c:v>
                </c:pt>
                <c:pt idx="162">
                  <c:v>120.83326485800785</c:v>
                </c:pt>
                <c:pt idx="163">
                  <c:v>120.83326485800785</c:v>
                </c:pt>
                <c:pt idx="164">
                  <c:v>120.83326485800785</c:v>
                </c:pt>
                <c:pt idx="165">
                  <c:v>120.83326485800785</c:v>
                </c:pt>
                <c:pt idx="166">
                  <c:v>120.83326485800785</c:v>
                </c:pt>
                <c:pt idx="167">
                  <c:v>120.83326485800785</c:v>
                </c:pt>
                <c:pt idx="168">
                  <c:v>120.83326485800785</c:v>
                </c:pt>
                <c:pt idx="169">
                  <c:v>120.83326485800785</c:v>
                </c:pt>
                <c:pt idx="170">
                  <c:v>120.83326485800785</c:v>
                </c:pt>
                <c:pt idx="171">
                  <c:v>120.83326485800785</c:v>
                </c:pt>
                <c:pt idx="172">
                  <c:v>120.83326485800785</c:v>
                </c:pt>
                <c:pt idx="173">
                  <c:v>120.83326485800785</c:v>
                </c:pt>
                <c:pt idx="174">
                  <c:v>120.83326485800785</c:v>
                </c:pt>
                <c:pt idx="175">
                  <c:v>120.83326485800785</c:v>
                </c:pt>
                <c:pt idx="176">
                  <c:v>120.83326485800785</c:v>
                </c:pt>
                <c:pt idx="177">
                  <c:v>120.83326485800785</c:v>
                </c:pt>
                <c:pt idx="178">
                  <c:v>120.83326485800785</c:v>
                </c:pt>
                <c:pt idx="179">
                  <c:v>120.83326485800785</c:v>
                </c:pt>
                <c:pt idx="180">
                  <c:v>120.83326485800785</c:v>
                </c:pt>
                <c:pt idx="181">
                  <c:v>120.83326485800785</c:v>
                </c:pt>
                <c:pt idx="182">
                  <c:v>120.83326485800785</c:v>
                </c:pt>
                <c:pt idx="183">
                  <c:v>120.83326485800785</c:v>
                </c:pt>
                <c:pt idx="184">
                  <c:v>120.83326485800785</c:v>
                </c:pt>
                <c:pt idx="185">
                  <c:v>120.83326485800785</c:v>
                </c:pt>
                <c:pt idx="186">
                  <c:v>120.83326485800785</c:v>
                </c:pt>
                <c:pt idx="187">
                  <c:v>120.83326485800785</c:v>
                </c:pt>
                <c:pt idx="188">
                  <c:v>120.83326485800785</c:v>
                </c:pt>
                <c:pt idx="189">
                  <c:v>120.83326485800785</c:v>
                </c:pt>
                <c:pt idx="190">
                  <c:v>120.83326485800785</c:v>
                </c:pt>
                <c:pt idx="191">
                  <c:v>120.83326485800785</c:v>
                </c:pt>
                <c:pt idx="192">
                  <c:v>120.83326485800785</c:v>
                </c:pt>
                <c:pt idx="193">
                  <c:v>120.83326485800785</c:v>
                </c:pt>
                <c:pt idx="194">
                  <c:v>120.83326485800785</c:v>
                </c:pt>
                <c:pt idx="195">
                  <c:v>120.83326485800785</c:v>
                </c:pt>
                <c:pt idx="196">
                  <c:v>120.83326485800785</c:v>
                </c:pt>
                <c:pt idx="197">
                  <c:v>120.83326485800785</c:v>
                </c:pt>
                <c:pt idx="198">
                  <c:v>120.83326485800785</c:v>
                </c:pt>
                <c:pt idx="199">
                  <c:v>120.83326485800785</c:v>
                </c:pt>
                <c:pt idx="200">
                  <c:v>120.83326485800785</c:v>
                </c:pt>
                <c:pt idx="201">
                  <c:v>120.83326485800785</c:v>
                </c:pt>
                <c:pt idx="202">
                  <c:v>120.83326485800785</c:v>
                </c:pt>
                <c:pt idx="203">
                  <c:v>120.83326485800785</c:v>
                </c:pt>
                <c:pt idx="204">
                  <c:v>120.83326485800785</c:v>
                </c:pt>
                <c:pt idx="205">
                  <c:v>120.83326485800785</c:v>
                </c:pt>
                <c:pt idx="206">
                  <c:v>120.83326485800785</c:v>
                </c:pt>
                <c:pt idx="207">
                  <c:v>120.83326485800785</c:v>
                </c:pt>
                <c:pt idx="208">
                  <c:v>120.83326485800785</c:v>
                </c:pt>
                <c:pt idx="209">
                  <c:v>120.83326485800785</c:v>
                </c:pt>
                <c:pt idx="210">
                  <c:v>120.83326485800785</c:v>
                </c:pt>
                <c:pt idx="211">
                  <c:v>120.83326485800785</c:v>
                </c:pt>
                <c:pt idx="212">
                  <c:v>120.83326485800785</c:v>
                </c:pt>
                <c:pt idx="213">
                  <c:v>120.83326485800785</c:v>
                </c:pt>
                <c:pt idx="214">
                  <c:v>120.83326485800785</c:v>
                </c:pt>
                <c:pt idx="215">
                  <c:v>120.83326485800785</c:v>
                </c:pt>
                <c:pt idx="216">
                  <c:v>120.83326485800785</c:v>
                </c:pt>
                <c:pt idx="217">
                  <c:v>120.83326485800785</c:v>
                </c:pt>
                <c:pt idx="218">
                  <c:v>120.83326485800785</c:v>
                </c:pt>
                <c:pt idx="219">
                  <c:v>120.83326485800785</c:v>
                </c:pt>
                <c:pt idx="220">
                  <c:v>120.83326485800785</c:v>
                </c:pt>
                <c:pt idx="221">
                  <c:v>120.83326485800785</c:v>
                </c:pt>
                <c:pt idx="222">
                  <c:v>120.83326485800785</c:v>
                </c:pt>
                <c:pt idx="223">
                  <c:v>120.83326485800785</c:v>
                </c:pt>
                <c:pt idx="224">
                  <c:v>120.83326485800785</c:v>
                </c:pt>
                <c:pt idx="225">
                  <c:v>120.83326485800785</c:v>
                </c:pt>
                <c:pt idx="226">
                  <c:v>120.83326485800785</c:v>
                </c:pt>
                <c:pt idx="227">
                  <c:v>120.83326485800785</c:v>
                </c:pt>
                <c:pt idx="228">
                  <c:v>120.83326485800785</c:v>
                </c:pt>
                <c:pt idx="229">
                  <c:v>120.83326485800785</c:v>
                </c:pt>
                <c:pt idx="230">
                  <c:v>120.83326485800785</c:v>
                </c:pt>
                <c:pt idx="231">
                  <c:v>120.83326485800785</c:v>
                </c:pt>
                <c:pt idx="232">
                  <c:v>120.83326485800785</c:v>
                </c:pt>
                <c:pt idx="233">
                  <c:v>120.83326485800785</c:v>
                </c:pt>
                <c:pt idx="234">
                  <c:v>120.83326485800785</c:v>
                </c:pt>
                <c:pt idx="235">
                  <c:v>120.83326485800785</c:v>
                </c:pt>
                <c:pt idx="236">
                  <c:v>120.83326485800785</c:v>
                </c:pt>
                <c:pt idx="237">
                  <c:v>120.83326485800785</c:v>
                </c:pt>
                <c:pt idx="238">
                  <c:v>120.83326485800785</c:v>
                </c:pt>
                <c:pt idx="239">
                  <c:v>120.83326485800785</c:v>
                </c:pt>
                <c:pt idx="240">
                  <c:v>120.83326485800785</c:v>
                </c:pt>
                <c:pt idx="241">
                  <c:v>120.83326485800785</c:v>
                </c:pt>
                <c:pt idx="242">
                  <c:v>120.83326485800785</c:v>
                </c:pt>
                <c:pt idx="243">
                  <c:v>120.83326485800785</c:v>
                </c:pt>
                <c:pt idx="244">
                  <c:v>120.83326485800785</c:v>
                </c:pt>
                <c:pt idx="245">
                  <c:v>120.83326485800785</c:v>
                </c:pt>
                <c:pt idx="246">
                  <c:v>120.83326485800785</c:v>
                </c:pt>
                <c:pt idx="247">
                  <c:v>120.83326485800785</c:v>
                </c:pt>
                <c:pt idx="248">
                  <c:v>120.83326485800785</c:v>
                </c:pt>
                <c:pt idx="249">
                  <c:v>120.83326485800785</c:v>
                </c:pt>
                <c:pt idx="250">
                  <c:v>120.83326485800785</c:v>
                </c:pt>
                <c:pt idx="251">
                  <c:v>120.83326485800785</c:v>
                </c:pt>
                <c:pt idx="252">
                  <c:v>120.83326485800785</c:v>
                </c:pt>
                <c:pt idx="253">
                  <c:v>120.83326485800785</c:v>
                </c:pt>
                <c:pt idx="254">
                  <c:v>120.83326485800785</c:v>
                </c:pt>
                <c:pt idx="255">
                  <c:v>120.83326485800785</c:v>
                </c:pt>
                <c:pt idx="256">
                  <c:v>120.83326485800785</c:v>
                </c:pt>
                <c:pt idx="257">
                  <c:v>120.83326485800785</c:v>
                </c:pt>
                <c:pt idx="258">
                  <c:v>120.83326485800785</c:v>
                </c:pt>
                <c:pt idx="259">
                  <c:v>120.83326485800785</c:v>
                </c:pt>
                <c:pt idx="260">
                  <c:v>120.83326485800785</c:v>
                </c:pt>
                <c:pt idx="261">
                  <c:v>120.83326485800785</c:v>
                </c:pt>
                <c:pt idx="262">
                  <c:v>120.83326485800785</c:v>
                </c:pt>
                <c:pt idx="263">
                  <c:v>120.83326485800785</c:v>
                </c:pt>
                <c:pt idx="264">
                  <c:v>120.83326485800785</c:v>
                </c:pt>
                <c:pt idx="265">
                  <c:v>120.83326485800785</c:v>
                </c:pt>
                <c:pt idx="266">
                  <c:v>120.83326485800785</c:v>
                </c:pt>
                <c:pt idx="267">
                  <c:v>120.83326485800785</c:v>
                </c:pt>
                <c:pt idx="268">
                  <c:v>120.83326485800785</c:v>
                </c:pt>
                <c:pt idx="269">
                  <c:v>120.83326485800785</c:v>
                </c:pt>
                <c:pt idx="270">
                  <c:v>120.83326485800785</c:v>
                </c:pt>
                <c:pt idx="271">
                  <c:v>120.83326485800785</c:v>
                </c:pt>
                <c:pt idx="272">
                  <c:v>120.83326485800785</c:v>
                </c:pt>
                <c:pt idx="273">
                  <c:v>120.83326485800785</c:v>
                </c:pt>
                <c:pt idx="274">
                  <c:v>120.83326485800785</c:v>
                </c:pt>
                <c:pt idx="275">
                  <c:v>120.83326485800785</c:v>
                </c:pt>
                <c:pt idx="276">
                  <c:v>120.83326485800785</c:v>
                </c:pt>
                <c:pt idx="277">
                  <c:v>120.83326485800785</c:v>
                </c:pt>
                <c:pt idx="278">
                  <c:v>120.83326485800785</c:v>
                </c:pt>
                <c:pt idx="279">
                  <c:v>120.83326485800785</c:v>
                </c:pt>
                <c:pt idx="280">
                  <c:v>120.83326485800785</c:v>
                </c:pt>
                <c:pt idx="281">
                  <c:v>120.83326485800785</c:v>
                </c:pt>
                <c:pt idx="282">
                  <c:v>120.83326485800785</c:v>
                </c:pt>
                <c:pt idx="283">
                  <c:v>120.83326485800785</c:v>
                </c:pt>
                <c:pt idx="284">
                  <c:v>120.83326485800785</c:v>
                </c:pt>
                <c:pt idx="285">
                  <c:v>120.83326485800785</c:v>
                </c:pt>
                <c:pt idx="286">
                  <c:v>120.83326485800785</c:v>
                </c:pt>
                <c:pt idx="287">
                  <c:v>120.83326485800785</c:v>
                </c:pt>
                <c:pt idx="288">
                  <c:v>120.83326485800785</c:v>
                </c:pt>
                <c:pt idx="289">
                  <c:v>120.83326485800785</c:v>
                </c:pt>
                <c:pt idx="290">
                  <c:v>120.83326485800785</c:v>
                </c:pt>
                <c:pt idx="291">
                  <c:v>120.83326485800785</c:v>
                </c:pt>
                <c:pt idx="292">
                  <c:v>120.83326485800785</c:v>
                </c:pt>
                <c:pt idx="293">
                  <c:v>120.83326485800785</c:v>
                </c:pt>
                <c:pt idx="294">
                  <c:v>120.83326485800785</c:v>
                </c:pt>
                <c:pt idx="295">
                  <c:v>120.83326485800785</c:v>
                </c:pt>
                <c:pt idx="296">
                  <c:v>120.83326485800785</c:v>
                </c:pt>
                <c:pt idx="297">
                  <c:v>120.83326485800785</c:v>
                </c:pt>
                <c:pt idx="298">
                  <c:v>120.83326485800785</c:v>
                </c:pt>
                <c:pt idx="299">
                  <c:v>120.83326485800785</c:v>
                </c:pt>
                <c:pt idx="300">
                  <c:v>120.83326485800785</c:v>
                </c:pt>
                <c:pt idx="301">
                  <c:v>120.83326485800785</c:v>
                </c:pt>
                <c:pt idx="302">
                  <c:v>120.83326485800785</c:v>
                </c:pt>
                <c:pt idx="303">
                  <c:v>120.83326485800785</c:v>
                </c:pt>
                <c:pt idx="304">
                  <c:v>120.83326485800785</c:v>
                </c:pt>
                <c:pt idx="305">
                  <c:v>120.83326485800785</c:v>
                </c:pt>
                <c:pt idx="306">
                  <c:v>120.83326485800785</c:v>
                </c:pt>
                <c:pt idx="307">
                  <c:v>120.83326485800785</c:v>
                </c:pt>
                <c:pt idx="308">
                  <c:v>120.83326485800785</c:v>
                </c:pt>
                <c:pt idx="309">
                  <c:v>120.83326485800785</c:v>
                </c:pt>
                <c:pt idx="310">
                  <c:v>120.83326485800785</c:v>
                </c:pt>
                <c:pt idx="311">
                  <c:v>120.83326485800785</c:v>
                </c:pt>
                <c:pt idx="312">
                  <c:v>120.83326485800785</c:v>
                </c:pt>
                <c:pt idx="313">
                  <c:v>120.83326485800785</c:v>
                </c:pt>
                <c:pt idx="314">
                  <c:v>120.83326485800785</c:v>
                </c:pt>
                <c:pt idx="315">
                  <c:v>120.83326485800785</c:v>
                </c:pt>
                <c:pt idx="316">
                  <c:v>120.83326485800785</c:v>
                </c:pt>
                <c:pt idx="317">
                  <c:v>120.83326485800785</c:v>
                </c:pt>
                <c:pt idx="318">
                  <c:v>120.83326485800785</c:v>
                </c:pt>
                <c:pt idx="319">
                  <c:v>120.83326485800785</c:v>
                </c:pt>
                <c:pt idx="320">
                  <c:v>120.83326485800785</c:v>
                </c:pt>
                <c:pt idx="321">
                  <c:v>120.83326485800785</c:v>
                </c:pt>
                <c:pt idx="322">
                  <c:v>120.83326485800785</c:v>
                </c:pt>
                <c:pt idx="323">
                  <c:v>120.83326485800785</c:v>
                </c:pt>
                <c:pt idx="324">
                  <c:v>120.83326485800785</c:v>
                </c:pt>
                <c:pt idx="325">
                  <c:v>120.83326485800785</c:v>
                </c:pt>
                <c:pt idx="326">
                  <c:v>120.83326485800785</c:v>
                </c:pt>
                <c:pt idx="327">
                  <c:v>120.83326485800785</c:v>
                </c:pt>
                <c:pt idx="328">
                  <c:v>120.83326485800785</c:v>
                </c:pt>
                <c:pt idx="329">
                  <c:v>120.83326485800785</c:v>
                </c:pt>
                <c:pt idx="330">
                  <c:v>120.83326485800785</c:v>
                </c:pt>
                <c:pt idx="331">
                  <c:v>120.83326485800785</c:v>
                </c:pt>
                <c:pt idx="332">
                  <c:v>120.83326485800785</c:v>
                </c:pt>
                <c:pt idx="333">
                  <c:v>120.83326485800785</c:v>
                </c:pt>
                <c:pt idx="334">
                  <c:v>120.83326485800785</c:v>
                </c:pt>
                <c:pt idx="335">
                  <c:v>120.83326485800785</c:v>
                </c:pt>
                <c:pt idx="336">
                  <c:v>120.83326485800785</c:v>
                </c:pt>
                <c:pt idx="337">
                  <c:v>120.83326485800785</c:v>
                </c:pt>
                <c:pt idx="338">
                  <c:v>120.83326485800785</c:v>
                </c:pt>
                <c:pt idx="339">
                  <c:v>120.83326485800785</c:v>
                </c:pt>
                <c:pt idx="340">
                  <c:v>120.83326485800785</c:v>
                </c:pt>
                <c:pt idx="341">
                  <c:v>120.83326485800785</c:v>
                </c:pt>
                <c:pt idx="342">
                  <c:v>120.83326485800785</c:v>
                </c:pt>
                <c:pt idx="343">
                  <c:v>120.83326485800785</c:v>
                </c:pt>
                <c:pt idx="344">
                  <c:v>120.83326485800785</c:v>
                </c:pt>
                <c:pt idx="345">
                  <c:v>120.83326485800785</c:v>
                </c:pt>
                <c:pt idx="346">
                  <c:v>120.83326485800785</c:v>
                </c:pt>
                <c:pt idx="347">
                  <c:v>120.83326485800785</c:v>
                </c:pt>
                <c:pt idx="348">
                  <c:v>120.83326485800785</c:v>
                </c:pt>
                <c:pt idx="349">
                  <c:v>120.83326485800785</c:v>
                </c:pt>
                <c:pt idx="350">
                  <c:v>120.83326485800785</c:v>
                </c:pt>
                <c:pt idx="351">
                  <c:v>120.83326485800785</c:v>
                </c:pt>
                <c:pt idx="352">
                  <c:v>120.83326485800785</c:v>
                </c:pt>
                <c:pt idx="353">
                  <c:v>120.83326485800785</c:v>
                </c:pt>
                <c:pt idx="354">
                  <c:v>120.83326485800785</c:v>
                </c:pt>
                <c:pt idx="355">
                  <c:v>120.83326485800785</c:v>
                </c:pt>
                <c:pt idx="356">
                  <c:v>120.83326485800785</c:v>
                </c:pt>
                <c:pt idx="357">
                  <c:v>120.83326485800785</c:v>
                </c:pt>
                <c:pt idx="358">
                  <c:v>120.83326485800785</c:v>
                </c:pt>
                <c:pt idx="359">
                  <c:v>120.83326485800785</c:v>
                </c:pt>
                <c:pt idx="360">
                  <c:v>120.83326485800785</c:v>
                </c:pt>
                <c:pt idx="361">
                  <c:v>120.83326485800785</c:v>
                </c:pt>
                <c:pt idx="362">
                  <c:v>120.83326485800785</c:v>
                </c:pt>
                <c:pt idx="363">
                  <c:v>120.83326485800785</c:v>
                </c:pt>
                <c:pt idx="364">
                  <c:v>120.83326485800785</c:v>
                </c:pt>
                <c:pt idx="365">
                  <c:v>120.83326485800785</c:v>
                </c:pt>
                <c:pt idx="366">
                  <c:v>120.83326485800785</c:v>
                </c:pt>
                <c:pt idx="367">
                  <c:v>120.83326485800785</c:v>
                </c:pt>
                <c:pt idx="368">
                  <c:v>120.83326485800785</c:v>
                </c:pt>
                <c:pt idx="369">
                  <c:v>120.83326485800785</c:v>
                </c:pt>
                <c:pt idx="370">
                  <c:v>120.83326485800785</c:v>
                </c:pt>
                <c:pt idx="371">
                  <c:v>120.83326485800785</c:v>
                </c:pt>
                <c:pt idx="372">
                  <c:v>120.83326485800785</c:v>
                </c:pt>
                <c:pt idx="373">
                  <c:v>120.83326485800785</c:v>
                </c:pt>
                <c:pt idx="374">
                  <c:v>120.83326485800785</c:v>
                </c:pt>
                <c:pt idx="375">
                  <c:v>120.83326485800785</c:v>
                </c:pt>
                <c:pt idx="376">
                  <c:v>120.83326485800785</c:v>
                </c:pt>
                <c:pt idx="377">
                  <c:v>120.83326485800785</c:v>
                </c:pt>
                <c:pt idx="378">
                  <c:v>120.83326485800785</c:v>
                </c:pt>
                <c:pt idx="379">
                  <c:v>120.83326485800785</c:v>
                </c:pt>
                <c:pt idx="380">
                  <c:v>120.83326485800785</c:v>
                </c:pt>
                <c:pt idx="381">
                  <c:v>120.83326485800785</c:v>
                </c:pt>
                <c:pt idx="382">
                  <c:v>120.83326485800785</c:v>
                </c:pt>
                <c:pt idx="383">
                  <c:v>120.83326485800785</c:v>
                </c:pt>
                <c:pt idx="384">
                  <c:v>120.83326485800785</c:v>
                </c:pt>
                <c:pt idx="385">
                  <c:v>120.83326485800785</c:v>
                </c:pt>
                <c:pt idx="386">
                  <c:v>120.83326485800785</c:v>
                </c:pt>
              </c:numCache>
            </c:numRef>
          </c:val>
          <c:smooth val="0"/>
          <c:extLst>
            <c:ext xmlns:c16="http://schemas.microsoft.com/office/drawing/2014/chart" uri="{C3380CC4-5D6E-409C-BE32-E72D297353CC}">
              <c16:uniqueId val="{00000001-26AF-416F-8561-A61BD78E784F}"/>
            </c:ext>
          </c:extLst>
        </c:ser>
        <c:dLbls>
          <c:showLegendKey val="0"/>
          <c:showVal val="0"/>
          <c:showCatName val="0"/>
          <c:showSerName val="0"/>
          <c:showPercent val="0"/>
          <c:showBubbleSize val="0"/>
        </c:dLbls>
        <c:smooth val="0"/>
        <c:axId val="1982520912"/>
        <c:axId val="1982517552"/>
      </c:lineChart>
      <c:dateAx>
        <c:axId val="1982520912"/>
        <c:scaling>
          <c:orientation val="minMax"/>
        </c:scaling>
        <c:delete val="0"/>
        <c:axPos val="b"/>
        <c:numFmt formatCode="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82517552"/>
        <c:crosses val="autoZero"/>
        <c:auto val="1"/>
        <c:lblOffset val="100"/>
        <c:baseTimeUnit val="months"/>
        <c:majorUnit val="2"/>
        <c:majorTimeUnit val="years"/>
        <c:minorUnit val="12"/>
      </c:dateAx>
      <c:valAx>
        <c:axId val="1982517552"/>
        <c:scaling>
          <c:orientation val="minMax"/>
          <c:max val="180"/>
          <c:min val="4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82520912"/>
        <c:crosses val="autoZero"/>
        <c:crossBetween val="between"/>
        <c:majorUnit val="20"/>
      </c:valAx>
      <c:spPr>
        <a:noFill/>
        <a:ln>
          <a:noFill/>
        </a:ln>
        <a:effectLst/>
      </c:spPr>
    </c:plotArea>
    <c:legend>
      <c:legendPos val="b"/>
      <c:layout>
        <c:manualLayout>
          <c:xMode val="edge"/>
          <c:yMode val="edge"/>
          <c:x val="0.4774671521125054"/>
          <c:y val="0.15321007624471386"/>
          <c:w val="0.44802938609349685"/>
          <c:h val="0.12078838192764103"/>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40" b="0" i="0" u="none" strike="noStrike" kern="1200" spc="0" baseline="0">
                <a:solidFill>
                  <a:schemeClr val="tx1">
                    <a:lumMod val="65000"/>
                    <a:lumOff val="35000"/>
                  </a:schemeClr>
                </a:solidFill>
                <a:latin typeface="+mn-lt"/>
                <a:ea typeface="+mn-ea"/>
                <a:cs typeface="+mn-cs"/>
              </a:defRPr>
            </a:pPr>
            <a:r>
              <a:rPr lang="en-US" sz="1200" b="1">
                <a:solidFill>
                  <a:schemeClr val="bg2"/>
                </a:solidFill>
                <a:latin typeface="Arial" panose="020B0604020202020204" pitchFamily="34" charset="0"/>
                <a:cs typeface="Arial" panose="020B0604020202020204" pitchFamily="34" charset="0"/>
              </a:rPr>
              <a:t>Chart 5</a:t>
            </a:r>
          </a:p>
          <a:p>
            <a:pPr algn="l">
              <a:defRPr/>
            </a:pPr>
            <a:r>
              <a:rPr lang="en-US" sz="1200" b="1">
                <a:solidFill>
                  <a:schemeClr val="bg2"/>
                </a:solidFill>
                <a:latin typeface="Arial" panose="020B0604020202020204" pitchFamily="34" charset="0"/>
                <a:cs typeface="Arial" panose="020B0604020202020204" pitchFamily="34" charset="0"/>
              </a:rPr>
              <a:t>Foreign-ownership</a:t>
            </a:r>
            <a:r>
              <a:rPr lang="en-US" sz="1200" b="1" baseline="0">
                <a:solidFill>
                  <a:schemeClr val="bg2"/>
                </a:solidFill>
                <a:latin typeface="Arial" panose="020B0604020202020204" pitchFamily="34" charset="0"/>
                <a:cs typeface="Arial" panose="020B0604020202020204" pitchFamily="34" charset="0"/>
              </a:rPr>
              <a:t> of Mexican</a:t>
            </a:r>
            <a:r>
              <a:rPr lang="en-US" sz="1200" b="1">
                <a:solidFill>
                  <a:schemeClr val="bg2"/>
                </a:solidFill>
                <a:latin typeface="Arial" panose="020B0604020202020204" pitchFamily="34" charset="0"/>
                <a:cs typeface="Arial" panose="020B0604020202020204" pitchFamily="34" charset="0"/>
              </a:rPr>
              <a:t> government debt trends</a:t>
            </a:r>
            <a:r>
              <a:rPr lang="en-US" sz="1200" b="1" baseline="0">
                <a:solidFill>
                  <a:schemeClr val="bg2"/>
                </a:solidFill>
                <a:latin typeface="Arial" panose="020B0604020202020204" pitchFamily="34" charset="0"/>
                <a:cs typeface="Arial" panose="020B0604020202020204" pitchFamily="34" charset="0"/>
              </a:rPr>
              <a:t> down</a:t>
            </a:r>
            <a:endParaRPr lang="en-US" sz="1200" b="1">
              <a:solidFill>
                <a:schemeClr val="bg2"/>
              </a:solidFill>
              <a:latin typeface="Arial" panose="020B0604020202020204" pitchFamily="34" charset="0"/>
              <a:cs typeface="Arial" panose="020B0604020202020204" pitchFamily="34" charset="0"/>
            </a:endParaRPr>
          </a:p>
        </c:rich>
      </c:tx>
      <c:layout>
        <c:manualLayout>
          <c:xMode val="edge"/>
          <c:yMode val="edge"/>
          <c:x val="7.5469754768329447E-4"/>
          <c:y val="2.0202020202020202E-3"/>
        </c:manualLayout>
      </c:layout>
      <c:overlay val="0"/>
      <c:spPr>
        <a:noFill/>
        <a:ln>
          <a:noFill/>
        </a:ln>
        <a:effectLst/>
      </c:spPr>
      <c:txPr>
        <a:bodyPr rot="0" spcFirstLastPara="1" vertOverflow="ellipsis" vert="horz" wrap="square" anchor="ctr" anchorCtr="1"/>
        <a:lstStyle/>
        <a:p>
          <a:pPr algn="l">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7291915433647717E-2"/>
          <c:y val="0.15868851198470776"/>
          <c:w val="0.93551446621025325"/>
          <c:h val="0.68919414618627206"/>
        </c:manualLayout>
      </c:layout>
      <c:lineChart>
        <c:grouping val="standard"/>
        <c:varyColors val="0"/>
        <c:ser>
          <c:idx val="0"/>
          <c:order val="0"/>
          <c:tx>
            <c:v>Total foreign-owned debt (% of total debt)</c:v>
          </c:tx>
          <c:spPr>
            <a:ln w="28575" cap="rnd">
              <a:solidFill>
                <a:schemeClr val="accent1"/>
              </a:solidFill>
              <a:round/>
            </a:ln>
            <a:effectLst/>
          </c:spPr>
          <c:marker>
            <c:symbol val="none"/>
          </c:marker>
          <c:cat>
            <c:numRef>
              <c:f>'unused Chart 5 data'!$K$5:$K$395</c:f>
              <c:numCache>
                <c:formatCode>yyyy</c:formatCode>
                <c:ptCount val="391"/>
                <c:pt idx="0">
                  <c:v>33269</c:v>
                </c:pt>
                <c:pt idx="1">
                  <c:v>33297</c:v>
                </c:pt>
                <c:pt idx="2">
                  <c:v>33328</c:v>
                </c:pt>
                <c:pt idx="3">
                  <c:v>33358</c:v>
                </c:pt>
                <c:pt idx="4">
                  <c:v>33389</c:v>
                </c:pt>
                <c:pt idx="5">
                  <c:v>33419</c:v>
                </c:pt>
                <c:pt idx="6">
                  <c:v>33450</c:v>
                </c:pt>
                <c:pt idx="7">
                  <c:v>33481</c:v>
                </c:pt>
                <c:pt idx="8">
                  <c:v>33511</c:v>
                </c:pt>
                <c:pt idx="9">
                  <c:v>33542</c:v>
                </c:pt>
                <c:pt idx="10">
                  <c:v>33572</c:v>
                </c:pt>
                <c:pt idx="11">
                  <c:v>33603</c:v>
                </c:pt>
                <c:pt idx="12">
                  <c:v>33634</c:v>
                </c:pt>
                <c:pt idx="13">
                  <c:v>33663</c:v>
                </c:pt>
                <c:pt idx="14">
                  <c:v>33694</c:v>
                </c:pt>
                <c:pt idx="15">
                  <c:v>33724</c:v>
                </c:pt>
                <c:pt idx="16">
                  <c:v>33755</c:v>
                </c:pt>
                <c:pt idx="17">
                  <c:v>33785</c:v>
                </c:pt>
                <c:pt idx="18">
                  <c:v>33816</c:v>
                </c:pt>
                <c:pt idx="19">
                  <c:v>33847</c:v>
                </c:pt>
                <c:pt idx="20">
                  <c:v>33877</c:v>
                </c:pt>
                <c:pt idx="21">
                  <c:v>33908</c:v>
                </c:pt>
                <c:pt idx="22">
                  <c:v>33938</c:v>
                </c:pt>
                <c:pt idx="23">
                  <c:v>33969</c:v>
                </c:pt>
                <c:pt idx="24">
                  <c:v>34000</c:v>
                </c:pt>
                <c:pt idx="25">
                  <c:v>34028</c:v>
                </c:pt>
                <c:pt idx="26">
                  <c:v>34059</c:v>
                </c:pt>
                <c:pt idx="27">
                  <c:v>34089</c:v>
                </c:pt>
                <c:pt idx="28">
                  <c:v>34120</c:v>
                </c:pt>
                <c:pt idx="29">
                  <c:v>34150</c:v>
                </c:pt>
                <c:pt idx="30">
                  <c:v>34181</c:v>
                </c:pt>
                <c:pt idx="31">
                  <c:v>34212</c:v>
                </c:pt>
                <c:pt idx="32">
                  <c:v>34242</c:v>
                </c:pt>
                <c:pt idx="33">
                  <c:v>34273</c:v>
                </c:pt>
                <c:pt idx="34">
                  <c:v>34303</c:v>
                </c:pt>
                <c:pt idx="35">
                  <c:v>34334</c:v>
                </c:pt>
                <c:pt idx="36">
                  <c:v>34365</c:v>
                </c:pt>
                <c:pt idx="37">
                  <c:v>34393</c:v>
                </c:pt>
                <c:pt idx="38">
                  <c:v>34424</c:v>
                </c:pt>
                <c:pt idx="39">
                  <c:v>34454</c:v>
                </c:pt>
                <c:pt idx="40">
                  <c:v>34485</c:v>
                </c:pt>
                <c:pt idx="41">
                  <c:v>34515</c:v>
                </c:pt>
                <c:pt idx="42">
                  <c:v>34546</c:v>
                </c:pt>
                <c:pt idx="43">
                  <c:v>34577</c:v>
                </c:pt>
                <c:pt idx="44">
                  <c:v>34607</c:v>
                </c:pt>
                <c:pt idx="45">
                  <c:v>34638</c:v>
                </c:pt>
                <c:pt idx="46">
                  <c:v>34668</c:v>
                </c:pt>
                <c:pt idx="47">
                  <c:v>34699</c:v>
                </c:pt>
                <c:pt idx="48">
                  <c:v>34730</c:v>
                </c:pt>
                <c:pt idx="49">
                  <c:v>34758</c:v>
                </c:pt>
                <c:pt idx="50">
                  <c:v>34789</c:v>
                </c:pt>
                <c:pt idx="51">
                  <c:v>34819</c:v>
                </c:pt>
                <c:pt idx="52">
                  <c:v>34850</c:v>
                </c:pt>
                <c:pt idx="53">
                  <c:v>34880</c:v>
                </c:pt>
                <c:pt idx="54">
                  <c:v>34911</c:v>
                </c:pt>
                <c:pt idx="55">
                  <c:v>34942</c:v>
                </c:pt>
                <c:pt idx="56">
                  <c:v>34972</c:v>
                </c:pt>
                <c:pt idx="57">
                  <c:v>35003</c:v>
                </c:pt>
                <c:pt idx="58">
                  <c:v>35033</c:v>
                </c:pt>
                <c:pt idx="59">
                  <c:v>35064</c:v>
                </c:pt>
                <c:pt idx="60">
                  <c:v>35095</c:v>
                </c:pt>
                <c:pt idx="61">
                  <c:v>35124</c:v>
                </c:pt>
                <c:pt idx="62">
                  <c:v>35155</c:v>
                </c:pt>
                <c:pt idx="63">
                  <c:v>35185</c:v>
                </c:pt>
                <c:pt idx="64">
                  <c:v>35216</c:v>
                </c:pt>
                <c:pt idx="65">
                  <c:v>35246</c:v>
                </c:pt>
                <c:pt idx="66">
                  <c:v>35277</c:v>
                </c:pt>
                <c:pt idx="67">
                  <c:v>35308</c:v>
                </c:pt>
                <c:pt idx="68">
                  <c:v>35338</c:v>
                </c:pt>
                <c:pt idx="69">
                  <c:v>35369</c:v>
                </c:pt>
                <c:pt idx="70">
                  <c:v>35399</c:v>
                </c:pt>
                <c:pt idx="71">
                  <c:v>35430</c:v>
                </c:pt>
                <c:pt idx="72">
                  <c:v>35461</c:v>
                </c:pt>
                <c:pt idx="73">
                  <c:v>35489</c:v>
                </c:pt>
                <c:pt idx="74">
                  <c:v>35520</c:v>
                </c:pt>
                <c:pt idx="75">
                  <c:v>35550</c:v>
                </c:pt>
                <c:pt idx="76">
                  <c:v>35581</c:v>
                </c:pt>
                <c:pt idx="77">
                  <c:v>35611</c:v>
                </c:pt>
                <c:pt idx="78">
                  <c:v>35642</c:v>
                </c:pt>
                <c:pt idx="79">
                  <c:v>35673</c:v>
                </c:pt>
                <c:pt idx="80">
                  <c:v>35703</c:v>
                </c:pt>
                <c:pt idx="81">
                  <c:v>35734</c:v>
                </c:pt>
                <c:pt idx="82">
                  <c:v>35764</c:v>
                </c:pt>
                <c:pt idx="83">
                  <c:v>35795</c:v>
                </c:pt>
                <c:pt idx="84">
                  <c:v>35826</c:v>
                </c:pt>
                <c:pt idx="85">
                  <c:v>35854</c:v>
                </c:pt>
                <c:pt idx="86">
                  <c:v>35885</c:v>
                </c:pt>
                <c:pt idx="87">
                  <c:v>35915</c:v>
                </c:pt>
                <c:pt idx="88">
                  <c:v>35946</c:v>
                </c:pt>
                <c:pt idx="89">
                  <c:v>35976</c:v>
                </c:pt>
                <c:pt idx="90">
                  <c:v>36007</c:v>
                </c:pt>
                <c:pt idx="91">
                  <c:v>36038</c:v>
                </c:pt>
                <c:pt idx="92">
                  <c:v>36068</c:v>
                </c:pt>
                <c:pt idx="93">
                  <c:v>36099</c:v>
                </c:pt>
                <c:pt idx="94">
                  <c:v>36129</c:v>
                </c:pt>
                <c:pt idx="95">
                  <c:v>36160</c:v>
                </c:pt>
                <c:pt idx="96">
                  <c:v>36191</c:v>
                </c:pt>
                <c:pt idx="97">
                  <c:v>36219</c:v>
                </c:pt>
                <c:pt idx="98">
                  <c:v>36250</c:v>
                </c:pt>
                <c:pt idx="99">
                  <c:v>36280</c:v>
                </c:pt>
                <c:pt idx="100">
                  <c:v>36311</c:v>
                </c:pt>
                <c:pt idx="101">
                  <c:v>36341</c:v>
                </c:pt>
                <c:pt idx="102">
                  <c:v>36372</c:v>
                </c:pt>
                <c:pt idx="103">
                  <c:v>36403</c:v>
                </c:pt>
                <c:pt idx="104">
                  <c:v>36433</c:v>
                </c:pt>
                <c:pt idx="105">
                  <c:v>36464</c:v>
                </c:pt>
                <c:pt idx="106">
                  <c:v>36494</c:v>
                </c:pt>
                <c:pt idx="107">
                  <c:v>36525</c:v>
                </c:pt>
                <c:pt idx="108">
                  <c:v>36556</c:v>
                </c:pt>
                <c:pt idx="109">
                  <c:v>36585</c:v>
                </c:pt>
                <c:pt idx="110">
                  <c:v>36616</c:v>
                </c:pt>
                <c:pt idx="111">
                  <c:v>36646</c:v>
                </c:pt>
                <c:pt idx="112">
                  <c:v>36677</c:v>
                </c:pt>
                <c:pt idx="113">
                  <c:v>36707</c:v>
                </c:pt>
                <c:pt idx="114">
                  <c:v>36738</c:v>
                </c:pt>
                <c:pt idx="115">
                  <c:v>36769</c:v>
                </c:pt>
                <c:pt idx="116">
                  <c:v>36799</c:v>
                </c:pt>
                <c:pt idx="117">
                  <c:v>36830</c:v>
                </c:pt>
                <c:pt idx="118">
                  <c:v>36860</c:v>
                </c:pt>
                <c:pt idx="119">
                  <c:v>36891</c:v>
                </c:pt>
                <c:pt idx="120">
                  <c:v>36922</c:v>
                </c:pt>
                <c:pt idx="121">
                  <c:v>36950</c:v>
                </c:pt>
                <c:pt idx="122">
                  <c:v>36981</c:v>
                </c:pt>
                <c:pt idx="123">
                  <c:v>37011</c:v>
                </c:pt>
                <c:pt idx="124">
                  <c:v>37042</c:v>
                </c:pt>
                <c:pt idx="125">
                  <c:v>37072</c:v>
                </c:pt>
                <c:pt idx="126">
                  <c:v>37103</c:v>
                </c:pt>
                <c:pt idx="127">
                  <c:v>37134</c:v>
                </c:pt>
                <c:pt idx="128">
                  <c:v>37164</c:v>
                </c:pt>
                <c:pt idx="129">
                  <c:v>37195</c:v>
                </c:pt>
                <c:pt idx="130">
                  <c:v>37225</c:v>
                </c:pt>
                <c:pt idx="131">
                  <c:v>37256</c:v>
                </c:pt>
                <c:pt idx="132">
                  <c:v>37287</c:v>
                </c:pt>
                <c:pt idx="133">
                  <c:v>37315</c:v>
                </c:pt>
                <c:pt idx="134">
                  <c:v>37346</c:v>
                </c:pt>
                <c:pt idx="135">
                  <c:v>37376</c:v>
                </c:pt>
                <c:pt idx="136">
                  <c:v>37407</c:v>
                </c:pt>
                <c:pt idx="137">
                  <c:v>37437</c:v>
                </c:pt>
                <c:pt idx="138">
                  <c:v>37468</c:v>
                </c:pt>
                <c:pt idx="139">
                  <c:v>37499</c:v>
                </c:pt>
                <c:pt idx="140">
                  <c:v>37529</c:v>
                </c:pt>
                <c:pt idx="141">
                  <c:v>37560</c:v>
                </c:pt>
                <c:pt idx="142">
                  <c:v>37590</c:v>
                </c:pt>
                <c:pt idx="143">
                  <c:v>37621</c:v>
                </c:pt>
                <c:pt idx="144">
                  <c:v>37652</c:v>
                </c:pt>
                <c:pt idx="145">
                  <c:v>37680</c:v>
                </c:pt>
                <c:pt idx="146">
                  <c:v>37711</c:v>
                </c:pt>
                <c:pt idx="147">
                  <c:v>37741</c:v>
                </c:pt>
                <c:pt idx="148">
                  <c:v>37772</c:v>
                </c:pt>
                <c:pt idx="149">
                  <c:v>37802</c:v>
                </c:pt>
                <c:pt idx="150">
                  <c:v>37833</c:v>
                </c:pt>
                <c:pt idx="151">
                  <c:v>37864</c:v>
                </c:pt>
                <c:pt idx="152">
                  <c:v>37894</c:v>
                </c:pt>
                <c:pt idx="153">
                  <c:v>37925</c:v>
                </c:pt>
                <c:pt idx="154">
                  <c:v>37955</c:v>
                </c:pt>
                <c:pt idx="155">
                  <c:v>37986</c:v>
                </c:pt>
                <c:pt idx="156">
                  <c:v>38017</c:v>
                </c:pt>
                <c:pt idx="157">
                  <c:v>38046</c:v>
                </c:pt>
                <c:pt idx="158">
                  <c:v>38077</c:v>
                </c:pt>
                <c:pt idx="159">
                  <c:v>38107</c:v>
                </c:pt>
                <c:pt idx="160">
                  <c:v>38138</c:v>
                </c:pt>
                <c:pt idx="161">
                  <c:v>38168</c:v>
                </c:pt>
                <c:pt idx="162">
                  <c:v>38199</c:v>
                </c:pt>
                <c:pt idx="163">
                  <c:v>38230</c:v>
                </c:pt>
                <c:pt idx="164">
                  <c:v>38260</c:v>
                </c:pt>
                <c:pt idx="165">
                  <c:v>38291</c:v>
                </c:pt>
                <c:pt idx="166">
                  <c:v>38321</c:v>
                </c:pt>
                <c:pt idx="167">
                  <c:v>38352</c:v>
                </c:pt>
                <c:pt idx="168">
                  <c:v>38383</c:v>
                </c:pt>
                <c:pt idx="169">
                  <c:v>38411</c:v>
                </c:pt>
                <c:pt idx="170">
                  <c:v>38442</c:v>
                </c:pt>
                <c:pt idx="171">
                  <c:v>38472</c:v>
                </c:pt>
                <c:pt idx="172">
                  <c:v>38503</c:v>
                </c:pt>
                <c:pt idx="173">
                  <c:v>38533</c:v>
                </c:pt>
                <c:pt idx="174">
                  <c:v>38564</c:v>
                </c:pt>
                <c:pt idx="175">
                  <c:v>38595</c:v>
                </c:pt>
                <c:pt idx="176">
                  <c:v>38625</c:v>
                </c:pt>
                <c:pt idx="177">
                  <c:v>38656</c:v>
                </c:pt>
                <c:pt idx="178">
                  <c:v>38686</c:v>
                </c:pt>
                <c:pt idx="179">
                  <c:v>38717</c:v>
                </c:pt>
                <c:pt idx="180">
                  <c:v>38748</c:v>
                </c:pt>
                <c:pt idx="181">
                  <c:v>38776</c:v>
                </c:pt>
                <c:pt idx="182">
                  <c:v>38807</c:v>
                </c:pt>
                <c:pt idx="183">
                  <c:v>38837</c:v>
                </c:pt>
                <c:pt idx="184">
                  <c:v>38868</c:v>
                </c:pt>
                <c:pt idx="185">
                  <c:v>38898</c:v>
                </c:pt>
                <c:pt idx="186">
                  <c:v>38929</c:v>
                </c:pt>
                <c:pt idx="187">
                  <c:v>38960</c:v>
                </c:pt>
                <c:pt idx="188">
                  <c:v>38990</c:v>
                </c:pt>
                <c:pt idx="189">
                  <c:v>39021</c:v>
                </c:pt>
                <c:pt idx="190">
                  <c:v>39051</c:v>
                </c:pt>
                <c:pt idx="191">
                  <c:v>39082</c:v>
                </c:pt>
                <c:pt idx="192">
                  <c:v>39113</c:v>
                </c:pt>
                <c:pt idx="193">
                  <c:v>39141</c:v>
                </c:pt>
                <c:pt idx="194">
                  <c:v>39172</c:v>
                </c:pt>
                <c:pt idx="195">
                  <c:v>39202</c:v>
                </c:pt>
                <c:pt idx="196">
                  <c:v>39233</c:v>
                </c:pt>
                <c:pt idx="197">
                  <c:v>39263</c:v>
                </c:pt>
                <c:pt idx="198">
                  <c:v>39294</c:v>
                </c:pt>
                <c:pt idx="199">
                  <c:v>39325</c:v>
                </c:pt>
                <c:pt idx="200">
                  <c:v>39355</c:v>
                </c:pt>
                <c:pt idx="201">
                  <c:v>39386</c:v>
                </c:pt>
                <c:pt idx="202">
                  <c:v>39416</c:v>
                </c:pt>
                <c:pt idx="203">
                  <c:v>39447</c:v>
                </c:pt>
                <c:pt idx="204">
                  <c:v>39478</c:v>
                </c:pt>
                <c:pt idx="205">
                  <c:v>39507</c:v>
                </c:pt>
                <c:pt idx="206">
                  <c:v>39538</c:v>
                </c:pt>
                <c:pt idx="207">
                  <c:v>39568</c:v>
                </c:pt>
                <c:pt idx="208">
                  <c:v>39599</c:v>
                </c:pt>
                <c:pt idx="209">
                  <c:v>39629</c:v>
                </c:pt>
                <c:pt idx="210">
                  <c:v>39660</c:v>
                </c:pt>
                <c:pt idx="211">
                  <c:v>39691</c:v>
                </c:pt>
                <c:pt idx="212">
                  <c:v>39721</c:v>
                </c:pt>
                <c:pt idx="213">
                  <c:v>39752</c:v>
                </c:pt>
                <c:pt idx="214">
                  <c:v>39782</c:v>
                </c:pt>
                <c:pt idx="215">
                  <c:v>39813</c:v>
                </c:pt>
                <c:pt idx="216">
                  <c:v>39844</c:v>
                </c:pt>
                <c:pt idx="217">
                  <c:v>39872</c:v>
                </c:pt>
                <c:pt idx="218">
                  <c:v>39903</c:v>
                </c:pt>
                <c:pt idx="219">
                  <c:v>39933</c:v>
                </c:pt>
                <c:pt idx="220">
                  <c:v>39964</c:v>
                </c:pt>
                <c:pt idx="221">
                  <c:v>39994</c:v>
                </c:pt>
                <c:pt idx="222">
                  <c:v>40025</c:v>
                </c:pt>
                <c:pt idx="223">
                  <c:v>40056</c:v>
                </c:pt>
                <c:pt idx="224">
                  <c:v>40086</c:v>
                </c:pt>
                <c:pt idx="225">
                  <c:v>40117</c:v>
                </c:pt>
                <c:pt idx="226">
                  <c:v>40147</c:v>
                </c:pt>
                <c:pt idx="227">
                  <c:v>40178</c:v>
                </c:pt>
                <c:pt idx="228">
                  <c:v>40209</c:v>
                </c:pt>
                <c:pt idx="229">
                  <c:v>40237</c:v>
                </c:pt>
                <c:pt idx="230">
                  <c:v>40268</c:v>
                </c:pt>
                <c:pt idx="231">
                  <c:v>40298</c:v>
                </c:pt>
                <c:pt idx="232">
                  <c:v>40329</c:v>
                </c:pt>
                <c:pt idx="233">
                  <c:v>40359</c:v>
                </c:pt>
                <c:pt idx="234">
                  <c:v>40390</c:v>
                </c:pt>
                <c:pt idx="235">
                  <c:v>40421</c:v>
                </c:pt>
                <c:pt idx="236">
                  <c:v>40451</c:v>
                </c:pt>
                <c:pt idx="237">
                  <c:v>40482</c:v>
                </c:pt>
                <c:pt idx="238">
                  <c:v>40512</c:v>
                </c:pt>
                <c:pt idx="239">
                  <c:v>40543</c:v>
                </c:pt>
                <c:pt idx="240">
                  <c:v>40574</c:v>
                </c:pt>
                <c:pt idx="241">
                  <c:v>40602</c:v>
                </c:pt>
                <c:pt idx="242">
                  <c:v>40633</c:v>
                </c:pt>
                <c:pt idx="243">
                  <c:v>40663</c:v>
                </c:pt>
                <c:pt idx="244">
                  <c:v>40694</c:v>
                </c:pt>
                <c:pt idx="245">
                  <c:v>40724</c:v>
                </c:pt>
                <c:pt idx="246">
                  <c:v>40755</c:v>
                </c:pt>
                <c:pt idx="247">
                  <c:v>40786</c:v>
                </c:pt>
                <c:pt idx="248">
                  <c:v>40816</c:v>
                </c:pt>
                <c:pt idx="249">
                  <c:v>40847</c:v>
                </c:pt>
                <c:pt idx="250">
                  <c:v>40877</c:v>
                </c:pt>
                <c:pt idx="251">
                  <c:v>40908</c:v>
                </c:pt>
                <c:pt idx="252">
                  <c:v>40939</c:v>
                </c:pt>
                <c:pt idx="253">
                  <c:v>40968</c:v>
                </c:pt>
                <c:pt idx="254">
                  <c:v>40999</c:v>
                </c:pt>
                <c:pt idx="255">
                  <c:v>41029</c:v>
                </c:pt>
                <c:pt idx="256">
                  <c:v>41060</c:v>
                </c:pt>
                <c:pt idx="257">
                  <c:v>41090</c:v>
                </c:pt>
                <c:pt idx="258">
                  <c:v>41121</c:v>
                </c:pt>
                <c:pt idx="259">
                  <c:v>41152</c:v>
                </c:pt>
                <c:pt idx="260">
                  <c:v>41182</c:v>
                </c:pt>
                <c:pt idx="261">
                  <c:v>41213</c:v>
                </c:pt>
                <c:pt idx="262">
                  <c:v>41243</c:v>
                </c:pt>
                <c:pt idx="263">
                  <c:v>41274</c:v>
                </c:pt>
                <c:pt idx="264">
                  <c:v>41305</c:v>
                </c:pt>
                <c:pt idx="265">
                  <c:v>41333</c:v>
                </c:pt>
                <c:pt idx="266">
                  <c:v>41364</c:v>
                </c:pt>
                <c:pt idx="267">
                  <c:v>41394</c:v>
                </c:pt>
                <c:pt idx="268">
                  <c:v>41425</c:v>
                </c:pt>
                <c:pt idx="269">
                  <c:v>41455</c:v>
                </c:pt>
                <c:pt idx="270">
                  <c:v>41486</c:v>
                </c:pt>
                <c:pt idx="271">
                  <c:v>41517</c:v>
                </c:pt>
                <c:pt idx="272">
                  <c:v>41547</c:v>
                </c:pt>
                <c:pt idx="273">
                  <c:v>41578</c:v>
                </c:pt>
                <c:pt idx="274">
                  <c:v>41608</c:v>
                </c:pt>
                <c:pt idx="275">
                  <c:v>41639</c:v>
                </c:pt>
                <c:pt idx="276">
                  <c:v>41670</c:v>
                </c:pt>
                <c:pt idx="277">
                  <c:v>41698</c:v>
                </c:pt>
                <c:pt idx="278">
                  <c:v>41729</c:v>
                </c:pt>
                <c:pt idx="279">
                  <c:v>41759</c:v>
                </c:pt>
                <c:pt idx="280">
                  <c:v>41790</c:v>
                </c:pt>
                <c:pt idx="281">
                  <c:v>41820</c:v>
                </c:pt>
                <c:pt idx="282">
                  <c:v>41851</c:v>
                </c:pt>
                <c:pt idx="283">
                  <c:v>41882</c:v>
                </c:pt>
                <c:pt idx="284">
                  <c:v>41912</c:v>
                </c:pt>
                <c:pt idx="285">
                  <c:v>41943</c:v>
                </c:pt>
                <c:pt idx="286">
                  <c:v>41973</c:v>
                </c:pt>
                <c:pt idx="287">
                  <c:v>42004</c:v>
                </c:pt>
                <c:pt idx="288">
                  <c:v>42035</c:v>
                </c:pt>
                <c:pt idx="289">
                  <c:v>42063</c:v>
                </c:pt>
                <c:pt idx="290">
                  <c:v>42094</c:v>
                </c:pt>
                <c:pt idx="291">
                  <c:v>42124</c:v>
                </c:pt>
                <c:pt idx="292">
                  <c:v>42155</c:v>
                </c:pt>
                <c:pt idx="293">
                  <c:v>42185</c:v>
                </c:pt>
                <c:pt idx="294">
                  <c:v>42216</c:v>
                </c:pt>
                <c:pt idx="295">
                  <c:v>42247</c:v>
                </c:pt>
                <c:pt idx="296">
                  <c:v>42277</c:v>
                </c:pt>
                <c:pt idx="297">
                  <c:v>42308</c:v>
                </c:pt>
                <c:pt idx="298">
                  <c:v>42338</c:v>
                </c:pt>
                <c:pt idx="299">
                  <c:v>42369</c:v>
                </c:pt>
                <c:pt idx="300">
                  <c:v>42400</c:v>
                </c:pt>
                <c:pt idx="301">
                  <c:v>42429</c:v>
                </c:pt>
                <c:pt idx="302">
                  <c:v>42460</c:v>
                </c:pt>
                <c:pt idx="303">
                  <c:v>42490</c:v>
                </c:pt>
                <c:pt idx="304">
                  <c:v>42521</c:v>
                </c:pt>
                <c:pt idx="305">
                  <c:v>42551</c:v>
                </c:pt>
                <c:pt idx="306">
                  <c:v>42582</c:v>
                </c:pt>
                <c:pt idx="307">
                  <c:v>42613</c:v>
                </c:pt>
                <c:pt idx="308">
                  <c:v>42643</c:v>
                </c:pt>
                <c:pt idx="309">
                  <c:v>42674</c:v>
                </c:pt>
                <c:pt idx="310">
                  <c:v>42704</c:v>
                </c:pt>
                <c:pt idx="311">
                  <c:v>42735</c:v>
                </c:pt>
                <c:pt idx="312">
                  <c:v>42766</c:v>
                </c:pt>
                <c:pt idx="313">
                  <c:v>42794</c:v>
                </c:pt>
                <c:pt idx="314">
                  <c:v>42825</c:v>
                </c:pt>
                <c:pt idx="315">
                  <c:v>42855</c:v>
                </c:pt>
                <c:pt idx="316">
                  <c:v>42886</c:v>
                </c:pt>
                <c:pt idx="317">
                  <c:v>42916</c:v>
                </c:pt>
                <c:pt idx="318">
                  <c:v>42947</c:v>
                </c:pt>
                <c:pt idx="319">
                  <c:v>42978</c:v>
                </c:pt>
                <c:pt idx="320">
                  <c:v>43008</c:v>
                </c:pt>
                <c:pt idx="321">
                  <c:v>43039</c:v>
                </c:pt>
                <c:pt idx="322">
                  <c:v>43069</c:v>
                </c:pt>
                <c:pt idx="323">
                  <c:v>43100</c:v>
                </c:pt>
                <c:pt idx="324">
                  <c:v>43131</c:v>
                </c:pt>
                <c:pt idx="325">
                  <c:v>43159</c:v>
                </c:pt>
                <c:pt idx="326">
                  <c:v>43190</c:v>
                </c:pt>
                <c:pt idx="327">
                  <c:v>43220</c:v>
                </c:pt>
                <c:pt idx="328">
                  <c:v>43251</c:v>
                </c:pt>
                <c:pt idx="329">
                  <c:v>43281</c:v>
                </c:pt>
                <c:pt idx="330">
                  <c:v>43312</c:v>
                </c:pt>
                <c:pt idx="331">
                  <c:v>43343</c:v>
                </c:pt>
                <c:pt idx="332">
                  <c:v>43373</c:v>
                </c:pt>
                <c:pt idx="333">
                  <c:v>43404</c:v>
                </c:pt>
                <c:pt idx="334">
                  <c:v>43434</c:v>
                </c:pt>
                <c:pt idx="335">
                  <c:v>43465</c:v>
                </c:pt>
                <c:pt idx="336">
                  <c:v>43496</c:v>
                </c:pt>
                <c:pt idx="337">
                  <c:v>43524</c:v>
                </c:pt>
                <c:pt idx="338">
                  <c:v>43555</c:v>
                </c:pt>
                <c:pt idx="339">
                  <c:v>43585</c:v>
                </c:pt>
                <c:pt idx="340">
                  <c:v>43616</c:v>
                </c:pt>
                <c:pt idx="341">
                  <c:v>43646</c:v>
                </c:pt>
                <c:pt idx="342">
                  <c:v>43677</c:v>
                </c:pt>
                <c:pt idx="343">
                  <c:v>43708</c:v>
                </c:pt>
                <c:pt idx="344">
                  <c:v>43738</c:v>
                </c:pt>
                <c:pt idx="345">
                  <c:v>43769</c:v>
                </c:pt>
                <c:pt idx="346">
                  <c:v>43799</c:v>
                </c:pt>
                <c:pt idx="347">
                  <c:v>43830</c:v>
                </c:pt>
                <c:pt idx="348">
                  <c:v>43861</c:v>
                </c:pt>
                <c:pt idx="349">
                  <c:v>43890</c:v>
                </c:pt>
                <c:pt idx="350">
                  <c:v>43921</c:v>
                </c:pt>
                <c:pt idx="351">
                  <c:v>43951</c:v>
                </c:pt>
                <c:pt idx="352">
                  <c:v>43982</c:v>
                </c:pt>
                <c:pt idx="353">
                  <c:v>44012</c:v>
                </c:pt>
                <c:pt idx="354">
                  <c:v>44043</c:v>
                </c:pt>
                <c:pt idx="355">
                  <c:v>44074</c:v>
                </c:pt>
                <c:pt idx="356">
                  <c:v>44104</c:v>
                </c:pt>
                <c:pt idx="357">
                  <c:v>44135</c:v>
                </c:pt>
                <c:pt idx="358">
                  <c:v>44165</c:v>
                </c:pt>
                <c:pt idx="359">
                  <c:v>44196</c:v>
                </c:pt>
                <c:pt idx="360">
                  <c:v>44227</c:v>
                </c:pt>
                <c:pt idx="361">
                  <c:v>44255</c:v>
                </c:pt>
                <c:pt idx="362">
                  <c:v>44286</c:v>
                </c:pt>
                <c:pt idx="363">
                  <c:v>44316</c:v>
                </c:pt>
                <c:pt idx="364">
                  <c:v>44347</c:v>
                </c:pt>
                <c:pt idx="365">
                  <c:v>44377</c:v>
                </c:pt>
                <c:pt idx="366">
                  <c:v>44408</c:v>
                </c:pt>
                <c:pt idx="367">
                  <c:v>44439</c:v>
                </c:pt>
                <c:pt idx="368">
                  <c:v>44469</c:v>
                </c:pt>
                <c:pt idx="369">
                  <c:v>44500</c:v>
                </c:pt>
                <c:pt idx="370">
                  <c:v>44530</c:v>
                </c:pt>
                <c:pt idx="371">
                  <c:v>44561</c:v>
                </c:pt>
                <c:pt idx="372">
                  <c:v>44592</c:v>
                </c:pt>
                <c:pt idx="373">
                  <c:v>44620</c:v>
                </c:pt>
                <c:pt idx="374">
                  <c:v>44651</c:v>
                </c:pt>
                <c:pt idx="375">
                  <c:v>44681</c:v>
                </c:pt>
                <c:pt idx="376">
                  <c:v>44712</c:v>
                </c:pt>
                <c:pt idx="377">
                  <c:v>44742</c:v>
                </c:pt>
                <c:pt idx="378">
                  <c:v>44773</c:v>
                </c:pt>
                <c:pt idx="379">
                  <c:v>44804</c:v>
                </c:pt>
                <c:pt idx="380">
                  <c:v>44834</c:v>
                </c:pt>
                <c:pt idx="381">
                  <c:v>44865</c:v>
                </c:pt>
                <c:pt idx="382">
                  <c:v>44895</c:v>
                </c:pt>
                <c:pt idx="383">
                  <c:v>44926</c:v>
                </c:pt>
                <c:pt idx="384">
                  <c:v>44957</c:v>
                </c:pt>
                <c:pt idx="385">
                  <c:v>44985</c:v>
                </c:pt>
                <c:pt idx="386">
                  <c:v>45016</c:v>
                </c:pt>
                <c:pt idx="387">
                  <c:v>45046</c:v>
                </c:pt>
                <c:pt idx="388">
                  <c:v>45077</c:v>
                </c:pt>
                <c:pt idx="389">
                  <c:v>45107</c:v>
                </c:pt>
                <c:pt idx="390">
                  <c:v>45138</c:v>
                </c:pt>
              </c:numCache>
            </c:numRef>
          </c:cat>
          <c:val>
            <c:numRef>
              <c:f>'unused Chart 5 data'!$O$5:$O$395</c:f>
              <c:numCache>
                <c:formatCode>General</c:formatCode>
                <c:ptCount val="391"/>
                <c:pt idx="2" formatCode="0.0">
                  <c:v>6.0586099275877245</c:v>
                </c:pt>
                <c:pt idx="3" formatCode="0.0">
                  <c:v>7.325569855756517</c:v>
                </c:pt>
                <c:pt idx="4" formatCode="0.0">
                  <c:v>7.0989646048386037</c:v>
                </c:pt>
                <c:pt idx="5" formatCode="0.0">
                  <c:v>8.1721978131182009</c:v>
                </c:pt>
                <c:pt idx="6" formatCode="0.0">
                  <c:v>8.3531578963544035</c:v>
                </c:pt>
                <c:pt idx="7" formatCode="0.0">
                  <c:v>7.8717760405213335</c:v>
                </c:pt>
                <c:pt idx="8" formatCode="0.0">
                  <c:v>6.8280564059131637</c:v>
                </c:pt>
                <c:pt idx="9" formatCode="0.0">
                  <c:v>5.1437764852500258</c:v>
                </c:pt>
                <c:pt idx="10" formatCode="0.0">
                  <c:v>6.1567597817794066</c:v>
                </c:pt>
                <c:pt idx="11" formatCode="0.0">
                  <c:v>5.9744507376669311</c:v>
                </c:pt>
                <c:pt idx="12" formatCode="0.0">
                  <c:v>5.992784449831686</c:v>
                </c:pt>
                <c:pt idx="13" formatCode="0.0">
                  <c:v>6.600732276620211</c:v>
                </c:pt>
                <c:pt idx="14" formatCode="0.0">
                  <c:v>8.3026654453497972</c:v>
                </c:pt>
                <c:pt idx="15" formatCode="0.0">
                  <c:v>10.249565531513483</c:v>
                </c:pt>
                <c:pt idx="16" formatCode="0.0">
                  <c:v>11.265665759275743</c:v>
                </c:pt>
                <c:pt idx="17" formatCode="0.0">
                  <c:v>11.966980566239974</c:v>
                </c:pt>
                <c:pt idx="18" formatCode="0.0">
                  <c:v>13.442580106331027</c:v>
                </c:pt>
                <c:pt idx="19" formatCode="0.0">
                  <c:v>15.255933979973245</c:v>
                </c:pt>
                <c:pt idx="20" formatCode="0.0">
                  <c:v>17.238613958619588</c:v>
                </c:pt>
                <c:pt idx="21" formatCode="0.0">
                  <c:v>18.926818057551625</c:v>
                </c:pt>
                <c:pt idx="22" formatCode="0.0">
                  <c:v>20.522022190919063</c:v>
                </c:pt>
                <c:pt idx="23" formatCode="0.0">
                  <c:v>21.199056983086766</c:v>
                </c:pt>
                <c:pt idx="24" formatCode="0.0">
                  <c:v>27.287359192173643</c:v>
                </c:pt>
                <c:pt idx="25" formatCode="0.0">
                  <c:v>33.014494517856811</c:v>
                </c:pt>
                <c:pt idx="26" formatCode="0.0">
                  <c:v>40.480861623094704</c:v>
                </c:pt>
                <c:pt idx="27" formatCode="0.0">
                  <c:v>42.893657645667354</c:v>
                </c:pt>
                <c:pt idx="28" formatCode="0.0">
                  <c:v>44.624774893644094</c:v>
                </c:pt>
                <c:pt idx="29" formatCode="0.0">
                  <c:v>45.877144029362192</c:v>
                </c:pt>
                <c:pt idx="30" formatCode="0.0">
                  <c:v>47.037288511075275</c:v>
                </c:pt>
                <c:pt idx="31" formatCode="0.0">
                  <c:v>48.334085784567655</c:v>
                </c:pt>
                <c:pt idx="32" formatCode="0.0">
                  <c:v>50.786561228094229</c:v>
                </c:pt>
                <c:pt idx="33" formatCode="0.0">
                  <c:v>52.255888476975059</c:v>
                </c:pt>
                <c:pt idx="34" formatCode="0.0">
                  <c:v>51.684257007986758</c:v>
                </c:pt>
                <c:pt idx="35" formatCode="0.0">
                  <c:v>50.815171845343912</c:v>
                </c:pt>
                <c:pt idx="36" formatCode="0.0">
                  <c:v>50.494168552844293</c:v>
                </c:pt>
                <c:pt idx="37" formatCode="0.0">
                  <c:v>53.496868184917957</c:v>
                </c:pt>
                <c:pt idx="38" formatCode="0.0">
                  <c:v>54.831824371116319</c:v>
                </c:pt>
                <c:pt idx="39" formatCode="0.0">
                  <c:v>52.713402895933989</c:v>
                </c:pt>
                <c:pt idx="40" formatCode="0.0">
                  <c:v>49.93944201931734</c:v>
                </c:pt>
                <c:pt idx="41" formatCode="0.0">
                  <c:v>47.869881266250395</c:v>
                </c:pt>
                <c:pt idx="42" formatCode="0.0">
                  <c:v>50.189279304812906</c:v>
                </c:pt>
                <c:pt idx="43" formatCode="0.0">
                  <c:v>51.560467124129275</c:v>
                </c:pt>
                <c:pt idx="44" formatCode="0.0">
                  <c:v>52.601753024309723</c:v>
                </c:pt>
                <c:pt idx="45" formatCode="0.0">
                  <c:v>53.188727967423397</c:v>
                </c:pt>
                <c:pt idx="46" formatCode="0.0">
                  <c:v>53.317547135293331</c:v>
                </c:pt>
                <c:pt idx="47" formatCode="0.0">
                  <c:v>54.627919559266047</c:v>
                </c:pt>
                <c:pt idx="48" formatCode="0.0">
                  <c:v>55.766553791257564</c:v>
                </c:pt>
                <c:pt idx="49" formatCode="0.0">
                  <c:v>57.10854496841295</c:v>
                </c:pt>
                <c:pt idx="50" formatCode="0.0">
                  <c:v>56.436878845814931</c:v>
                </c:pt>
                <c:pt idx="51" formatCode="0.0">
                  <c:v>53.535316252257076</c:v>
                </c:pt>
                <c:pt idx="52" formatCode="0.0">
                  <c:v>50.257967929376498</c:v>
                </c:pt>
                <c:pt idx="53" formatCode="0.0">
                  <c:v>46.268258675778185</c:v>
                </c:pt>
                <c:pt idx="54" formatCode="0.0">
                  <c:v>40.962931763169422</c:v>
                </c:pt>
                <c:pt idx="55" formatCode="0.0">
                  <c:v>35.672452024945876</c:v>
                </c:pt>
                <c:pt idx="56" formatCode="0.0">
                  <c:v>31.000158719081654</c:v>
                </c:pt>
                <c:pt idx="57" formatCode="0.0">
                  <c:v>28.561525682146609</c:v>
                </c:pt>
                <c:pt idx="58" formatCode="0.0">
                  <c:v>26.13857057748919</c:v>
                </c:pt>
                <c:pt idx="59" formatCode="0.0">
                  <c:v>23.610514338178831</c:v>
                </c:pt>
                <c:pt idx="60" formatCode="0.0">
                  <c:v>22.177787508052216</c:v>
                </c:pt>
                <c:pt idx="61" formatCode="0.0">
                  <c:v>20.076840504271676</c:v>
                </c:pt>
                <c:pt idx="62" formatCode="0.0">
                  <c:v>18.937886377902466</c:v>
                </c:pt>
                <c:pt idx="63" formatCode="0.0">
                  <c:v>16.898953017276238</c:v>
                </c:pt>
                <c:pt idx="64" formatCode="0.0">
                  <c:v>15.708266503720004</c:v>
                </c:pt>
                <c:pt idx="65" formatCode="0.0">
                  <c:v>14.036762940805225</c:v>
                </c:pt>
                <c:pt idx="66" formatCode="0.0">
                  <c:v>12.592815622278728</c:v>
                </c:pt>
                <c:pt idx="67" formatCode="0.0">
                  <c:v>12.624531077020881</c:v>
                </c:pt>
                <c:pt idx="68" formatCode="0.0">
                  <c:v>12.431144269489517</c:v>
                </c:pt>
                <c:pt idx="69" formatCode="0.0">
                  <c:v>12.789579600977929</c:v>
                </c:pt>
                <c:pt idx="70" formatCode="0.0">
                  <c:v>13.706795802542075</c:v>
                </c:pt>
                <c:pt idx="71" formatCode="0.0">
                  <c:v>15.632417413197158</c:v>
                </c:pt>
                <c:pt idx="72" formatCode="0.0">
                  <c:v>16.477359501008426</c:v>
                </c:pt>
                <c:pt idx="73" formatCode="0.0">
                  <c:v>16.528778772106016</c:v>
                </c:pt>
                <c:pt idx="74" formatCode="0.0">
                  <c:v>16.453757201574938</c:v>
                </c:pt>
                <c:pt idx="75" formatCode="0.0">
                  <c:v>16.629264463157639</c:v>
                </c:pt>
                <c:pt idx="76" formatCode="0.0">
                  <c:v>15.652118689149285</c:v>
                </c:pt>
                <c:pt idx="77" formatCode="0.0">
                  <c:v>14.109942954652325</c:v>
                </c:pt>
                <c:pt idx="78" formatCode="0.0">
                  <c:v>13.213744999061618</c:v>
                </c:pt>
                <c:pt idx="79" formatCode="0.0">
                  <c:v>12.832626156817176</c:v>
                </c:pt>
                <c:pt idx="80" formatCode="0.0">
                  <c:v>12.655654980469436</c:v>
                </c:pt>
                <c:pt idx="81" formatCode="0.0">
                  <c:v>11.397124454781848</c:v>
                </c:pt>
                <c:pt idx="82" formatCode="0.0">
                  <c:v>10.111120647154252</c:v>
                </c:pt>
                <c:pt idx="83" formatCode="0.0">
                  <c:v>9.3640242784869443</c:v>
                </c:pt>
                <c:pt idx="84" formatCode="0.0">
                  <c:v>9.3028627567879862</c:v>
                </c:pt>
                <c:pt idx="85" formatCode="0.0">
                  <c:v>9.5674486382524293</c:v>
                </c:pt>
                <c:pt idx="86" formatCode="0.0">
                  <c:v>9.8091485509528038</c:v>
                </c:pt>
                <c:pt idx="87" formatCode="0.0">
                  <c:v>9.9033993081487299</c:v>
                </c:pt>
                <c:pt idx="88" formatCode="0.0">
                  <c:v>9.6480406829510574</c:v>
                </c:pt>
                <c:pt idx="89" formatCode="0.0">
                  <c:v>8.91540153550641</c:v>
                </c:pt>
                <c:pt idx="90" formatCode="0.0">
                  <c:v>8.8816708542913485</c:v>
                </c:pt>
                <c:pt idx="91" formatCode="0.0">
                  <c:v>8.2827858887795056</c:v>
                </c:pt>
                <c:pt idx="92" formatCode="0.0">
                  <c:v>7.6799426037873424</c:v>
                </c:pt>
                <c:pt idx="93" formatCode="0.0">
                  <c:v>6.6814726350447797</c:v>
                </c:pt>
                <c:pt idx="94" formatCode="0.0">
                  <c:v>6.6634730060717082</c:v>
                </c:pt>
                <c:pt idx="95" formatCode="0.0">
                  <c:v>6.8140727363849605</c:v>
                </c:pt>
                <c:pt idx="96" formatCode="0.0">
                  <c:v>6.5967538534385648</c:v>
                </c:pt>
                <c:pt idx="97" formatCode="0.0">
                  <c:v>5.9756899936559931</c:v>
                </c:pt>
                <c:pt idx="98" formatCode="0.0">
                  <c:v>5.1539485386038377</c:v>
                </c:pt>
                <c:pt idx="99" formatCode="0.0">
                  <c:v>4.5161192993485484</c:v>
                </c:pt>
                <c:pt idx="100" formatCode="0.0">
                  <c:v>3.8059620771046863</c:v>
                </c:pt>
                <c:pt idx="101" formatCode="0.0">
                  <c:v>3.2684894280226255</c:v>
                </c:pt>
                <c:pt idx="102" formatCode="0.0">
                  <c:v>2.9138272986785645</c:v>
                </c:pt>
                <c:pt idx="103" formatCode="0.0">
                  <c:v>2.7201992822291707</c:v>
                </c:pt>
                <c:pt idx="104" formatCode="0.0">
                  <c:v>2.4879290859898826</c:v>
                </c:pt>
                <c:pt idx="105" formatCode="0.0">
                  <c:v>2.3164705138325838</c:v>
                </c:pt>
                <c:pt idx="106" formatCode="0.0">
                  <c:v>2.1355691345400629</c:v>
                </c:pt>
                <c:pt idx="107" formatCode="0.0">
                  <c:v>2.019820930706909</c:v>
                </c:pt>
                <c:pt idx="108" formatCode="0.0">
                  <c:v>1.8975968466147537</c:v>
                </c:pt>
                <c:pt idx="109" formatCode="0.0">
                  <c:v>1.8592803239840563</c:v>
                </c:pt>
                <c:pt idx="110" formatCode="0.0">
                  <c:v>1.7736593073414648</c:v>
                </c:pt>
                <c:pt idx="111" formatCode="0.0">
                  <c:v>1.6474290402277063</c:v>
                </c:pt>
                <c:pt idx="112" formatCode="0.0">
                  <c:v>1.5060281596587917</c:v>
                </c:pt>
                <c:pt idx="113" formatCode="0.0">
                  <c:v>1.4192917018264779</c:v>
                </c:pt>
                <c:pt idx="114" formatCode="0.0">
                  <c:v>1.3618065283118559</c:v>
                </c:pt>
                <c:pt idx="115" formatCode="0.0">
                  <c:v>1.326052442325323</c:v>
                </c:pt>
                <c:pt idx="116" formatCode="0.0">
                  <c:v>1.2826134894742511</c:v>
                </c:pt>
                <c:pt idx="117" formatCode="0.0">
                  <c:v>1.267377101219598</c:v>
                </c:pt>
                <c:pt idx="118" formatCode="0.0">
                  <c:v>1.2581719136295779</c:v>
                </c:pt>
                <c:pt idx="119" formatCode="0.0">
                  <c:v>1.2522485464694766</c:v>
                </c:pt>
                <c:pt idx="120" formatCode="0.0">
                  <c:v>1.4666494443617395</c:v>
                </c:pt>
                <c:pt idx="121" formatCode="0.0">
                  <c:v>1.6172826316314939</c:v>
                </c:pt>
                <c:pt idx="122" formatCode="0.0">
                  <c:v>1.7494919715437856</c:v>
                </c:pt>
                <c:pt idx="123" formatCode="0.0">
                  <c:v>1.6864499723811501</c:v>
                </c:pt>
                <c:pt idx="124" formatCode="0.0">
                  <c:v>1.5905077995277435</c:v>
                </c:pt>
                <c:pt idx="125" formatCode="0.0">
                  <c:v>1.5396879510863293</c:v>
                </c:pt>
                <c:pt idx="126" formatCode="0.0">
                  <c:v>1.4772310864362543</c:v>
                </c:pt>
                <c:pt idx="127" formatCode="0.0">
                  <c:v>1.4728721215796334</c:v>
                </c:pt>
                <c:pt idx="128" formatCode="0.0">
                  <c:v>1.455803460074238</c:v>
                </c:pt>
                <c:pt idx="129" formatCode="0.0">
                  <c:v>1.4308173776252904</c:v>
                </c:pt>
                <c:pt idx="130" formatCode="0.0">
                  <c:v>1.4333450096618947</c:v>
                </c:pt>
                <c:pt idx="131" formatCode="0.0">
                  <c:v>1.6266154505610009</c:v>
                </c:pt>
                <c:pt idx="132" formatCode="0.0">
                  <c:v>1.7356155358370196</c:v>
                </c:pt>
                <c:pt idx="133" formatCode="0.0">
                  <c:v>1.8018909352539207</c:v>
                </c:pt>
                <c:pt idx="134" formatCode="0.0">
                  <c:v>1.6949256017065784</c:v>
                </c:pt>
                <c:pt idx="135" formatCode="0.0">
                  <c:v>1.7024046269322062</c:v>
                </c:pt>
                <c:pt idx="136" formatCode="0.0">
                  <c:v>1.7279360658096625</c:v>
                </c:pt>
                <c:pt idx="137" formatCode="0.0">
                  <c:v>1.6745599183839304</c:v>
                </c:pt>
                <c:pt idx="138" formatCode="0.0">
                  <c:v>1.6163302630037182</c:v>
                </c:pt>
                <c:pt idx="139" formatCode="0.0">
                  <c:v>1.5310151154647007</c:v>
                </c:pt>
                <c:pt idx="140" formatCode="0.0">
                  <c:v>1.5646243063034546</c:v>
                </c:pt>
                <c:pt idx="141" formatCode="0.0">
                  <c:v>1.6469897798191084</c:v>
                </c:pt>
                <c:pt idx="142" formatCode="0.0">
                  <c:v>1.7325048531379859</c:v>
                </c:pt>
                <c:pt idx="143" formatCode="0.0">
                  <c:v>1.7782333802206047</c:v>
                </c:pt>
                <c:pt idx="144" formatCode="0.0">
                  <c:v>2.196918775836425</c:v>
                </c:pt>
                <c:pt idx="145" formatCode="0.0">
                  <c:v>2.3420611187219524</c:v>
                </c:pt>
                <c:pt idx="146" formatCode="0.0">
                  <c:v>2.7088264562959559</c:v>
                </c:pt>
                <c:pt idx="147" formatCode="0.0">
                  <c:v>2.3872839659795724</c:v>
                </c:pt>
                <c:pt idx="148" formatCode="0.0">
                  <c:v>2.4045500737739345</c:v>
                </c:pt>
                <c:pt idx="149" formatCode="0.0">
                  <c:v>2.1824153985611812</c:v>
                </c:pt>
                <c:pt idx="150" formatCode="0.0">
                  <c:v>2.3182858307193261</c:v>
                </c:pt>
                <c:pt idx="151" formatCode="0.0">
                  <c:v>2.5139203589110979</c:v>
                </c:pt>
                <c:pt idx="152" formatCode="0.0">
                  <c:v>2.6273606963231635</c:v>
                </c:pt>
                <c:pt idx="153" formatCode="0.0">
                  <c:v>2.6061368610333422</c:v>
                </c:pt>
                <c:pt idx="154" formatCode="0.0">
                  <c:v>2.5134438446933447</c:v>
                </c:pt>
                <c:pt idx="155" formatCode="0.0">
                  <c:v>2.4427690376595828</c:v>
                </c:pt>
                <c:pt idx="156" formatCode="0.0">
                  <c:v>2.7110778544172072</c:v>
                </c:pt>
                <c:pt idx="157" formatCode="0.0">
                  <c:v>3.3952384790289671</c:v>
                </c:pt>
                <c:pt idx="158" formatCode="0.0">
                  <c:v>4.7558292499231802</c:v>
                </c:pt>
                <c:pt idx="159" formatCode="0.0">
                  <c:v>4.7515967970980473</c:v>
                </c:pt>
                <c:pt idx="160" formatCode="0.0">
                  <c:v>4.2822556147303095</c:v>
                </c:pt>
                <c:pt idx="161" formatCode="0.0">
                  <c:v>3.5939519158001474</c:v>
                </c:pt>
                <c:pt idx="162" formatCode="0.0">
                  <c:v>3.7573858858031723</c:v>
                </c:pt>
                <c:pt idx="163" formatCode="0.0">
                  <c:v>4.0887386861320287</c:v>
                </c:pt>
                <c:pt idx="164" formatCode="0.0">
                  <c:v>4.3680829014579432</c:v>
                </c:pt>
                <c:pt idx="165" formatCode="0.0">
                  <c:v>5.1694128871251195</c:v>
                </c:pt>
                <c:pt idx="166" formatCode="0.0">
                  <c:v>6.0598404308241998</c:v>
                </c:pt>
                <c:pt idx="167" formatCode="0.0">
                  <c:v>6.687461531269153</c:v>
                </c:pt>
                <c:pt idx="168" formatCode="0.0">
                  <c:v>7.357164399589422</c:v>
                </c:pt>
                <c:pt idx="169" formatCode="0.0">
                  <c:v>8.1053260833382783</c:v>
                </c:pt>
                <c:pt idx="170" formatCode="0.0">
                  <c:v>8.7611096377149753</c:v>
                </c:pt>
                <c:pt idx="171" formatCode="0.0">
                  <c:v>9.0890181387360869</c:v>
                </c:pt>
                <c:pt idx="172" formatCode="0.0">
                  <c:v>9.0415666332129998</c:v>
                </c:pt>
                <c:pt idx="173" formatCode="0.0">
                  <c:v>9.2130164310371399</c:v>
                </c:pt>
                <c:pt idx="174" formatCode="0.0">
                  <c:v>9.2358800596453374</c:v>
                </c:pt>
                <c:pt idx="175" formatCode="0.0">
                  <c:v>9.3248530791113584</c:v>
                </c:pt>
                <c:pt idx="176" formatCode="0.0">
                  <c:v>9.1253018430409103</c:v>
                </c:pt>
                <c:pt idx="177" formatCode="0.0">
                  <c:v>9.0334656508365345</c:v>
                </c:pt>
                <c:pt idx="178" formatCode="0.0">
                  <c:v>8.9470898803793659</c:v>
                </c:pt>
                <c:pt idx="179" formatCode="0.0">
                  <c:v>8.7767101850777056</c:v>
                </c:pt>
                <c:pt idx="180" formatCode="0.0">
                  <c:v>8.7439760686428247</c:v>
                </c:pt>
                <c:pt idx="181" formatCode="0.0">
                  <c:v>8.8118041509858696</c:v>
                </c:pt>
                <c:pt idx="182" formatCode="0.0">
                  <c:v>9.3680516078655902</c:v>
                </c:pt>
                <c:pt idx="183" formatCode="0.0">
                  <c:v>10.213292486772881</c:v>
                </c:pt>
                <c:pt idx="184" formatCode="0.0">
                  <c:v>10.751296614715082</c:v>
                </c:pt>
                <c:pt idx="185" formatCode="0.0">
                  <c:v>10.890463255653037</c:v>
                </c:pt>
                <c:pt idx="186" formatCode="0.0">
                  <c:v>10.221709973820881</c:v>
                </c:pt>
                <c:pt idx="187" formatCode="0.0">
                  <c:v>9.0643369894595409</c:v>
                </c:pt>
                <c:pt idx="188" formatCode="0.0">
                  <c:v>7.9714718436332808</c:v>
                </c:pt>
                <c:pt idx="189" formatCode="0.0">
                  <c:v>7.3408853908065694</c:v>
                </c:pt>
                <c:pt idx="190" formatCode="0.0">
                  <c:v>7.5025774577128859</c:v>
                </c:pt>
                <c:pt idx="191" formatCode="0.0">
                  <c:v>7.6068048720076646</c:v>
                </c:pt>
                <c:pt idx="192" formatCode="0.0">
                  <c:v>7.899084232665321</c:v>
                </c:pt>
                <c:pt idx="193" formatCode="0.0">
                  <c:v>8.0219713798705445</c:v>
                </c:pt>
                <c:pt idx="194" formatCode="0.0">
                  <c:v>8.1709426864279457</c:v>
                </c:pt>
                <c:pt idx="195" formatCode="0.0">
                  <c:v>7.8662916414149988</c:v>
                </c:pt>
                <c:pt idx="196" formatCode="0.0">
                  <c:v>8.0194552695582733</c:v>
                </c:pt>
                <c:pt idx="197" formatCode="0.0">
                  <c:v>8.1200480082962354</c:v>
                </c:pt>
                <c:pt idx="198" formatCode="0.0">
                  <c:v>8.4448281365530899</c:v>
                </c:pt>
                <c:pt idx="199" formatCode="0.0">
                  <c:v>8.4980977410983343</c:v>
                </c:pt>
                <c:pt idx="200" formatCode="0.0">
                  <c:v>8.8096038292553072</c:v>
                </c:pt>
                <c:pt idx="201" formatCode="0.0">
                  <c:v>9.1052958445425887</c:v>
                </c:pt>
                <c:pt idx="202" formatCode="0.0">
                  <c:v>9.6226909070763114</c:v>
                </c:pt>
                <c:pt idx="203" formatCode="0.0">
                  <c:v>10.132724594456196</c:v>
                </c:pt>
                <c:pt idx="204" formatCode="0.0">
                  <c:v>11.151869004394245</c:v>
                </c:pt>
                <c:pt idx="205" formatCode="0.0">
                  <c:v>12.035427368558087</c:v>
                </c:pt>
                <c:pt idx="206" formatCode="0.0">
                  <c:v>12.747823978490368</c:v>
                </c:pt>
                <c:pt idx="207" formatCode="0.0">
                  <c:v>12.851767678184123</c:v>
                </c:pt>
                <c:pt idx="208" formatCode="0.0">
                  <c:v>12.679565336595468</c:v>
                </c:pt>
                <c:pt idx="209" formatCode="0.0">
                  <c:v>12.614158945861979</c:v>
                </c:pt>
                <c:pt idx="210" formatCode="0.0">
                  <c:v>13.223771671123368</c:v>
                </c:pt>
                <c:pt idx="211" formatCode="0.0">
                  <c:v>14.173264765470973</c:v>
                </c:pt>
                <c:pt idx="212" formatCode="0.0">
                  <c:v>14.838584208491861</c:v>
                </c:pt>
                <c:pt idx="213" formatCode="0.0">
                  <c:v>14.140485981271789</c:v>
                </c:pt>
                <c:pt idx="214" formatCode="0.0">
                  <c:v>13.037315647187418</c:v>
                </c:pt>
                <c:pt idx="215" formatCode="0.0">
                  <c:v>12.016515582808509</c:v>
                </c:pt>
                <c:pt idx="216" formatCode="0.0">
                  <c:v>11.799505397412881</c:v>
                </c:pt>
                <c:pt idx="217" formatCode="0.0">
                  <c:v>11.519703515795307</c:v>
                </c:pt>
                <c:pt idx="218" formatCode="0.0">
                  <c:v>11.145941686986179</c:v>
                </c:pt>
                <c:pt idx="219" formatCode="0.0">
                  <c:v>10.615847054622863</c:v>
                </c:pt>
                <c:pt idx="220" formatCode="0.0">
                  <c:v>10.270929572744734</c:v>
                </c:pt>
                <c:pt idx="221" formatCode="0.0">
                  <c:v>10.059520907501033</c:v>
                </c:pt>
                <c:pt idx="222" formatCode="0.0">
                  <c:v>9.9772100276199254</c:v>
                </c:pt>
                <c:pt idx="223" formatCode="0.0">
                  <c:v>9.9901420217386647</c:v>
                </c:pt>
                <c:pt idx="224" formatCode="0.0">
                  <c:v>10.206309289218682</c:v>
                </c:pt>
                <c:pt idx="225" formatCode="0.0">
                  <c:v>10.559096018024684</c:v>
                </c:pt>
                <c:pt idx="226" formatCode="0.0">
                  <c:v>10.852622111209186</c:v>
                </c:pt>
                <c:pt idx="227" formatCode="0.0">
                  <c:v>11.212700019722069</c:v>
                </c:pt>
                <c:pt idx="228" formatCode="0.0">
                  <c:v>11.716619434966972</c:v>
                </c:pt>
                <c:pt idx="229" formatCode="0.0">
                  <c:v>12.235890731884231</c:v>
                </c:pt>
                <c:pt idx="230" formatCode="0.0">
                  <c:v>12.845013469733695</c:v>
                </c:pt>
                <c:pt idx="231" formatCode="0.0">
                  <c:v>13.548767095289724</c:v>
                </c:pt>
                <c:pt idx="232" formatCode="0.0">
                  <c:v>14.047760945169486</c:v>
                </c:pt>
                <c:pt idx="233" formatCode="0.0">
                  <c:v>14.242846424840456</c:v>
                </c:pt>
                <c:pt idx="234" formatCode="0.0">
                  <c:v>14.181234746561339</c:v>
                </c:pt>
                <c:pt idx="235" formatCode="0.0">
                  <c:v>14.615931620950684</c:v>
                </c:pt>
                <c:pt idx="236" formatCode="0.0">
                  <c:v>15.212659517988358</c:v>
                </c:pt>
                <c:pt idx="237" formatCode="0.0">
                  <c:v>16.580611980359759</c:v>
                </c:pt>
                <c:pt idx="238" formatCode="0.0">
                  <c:v>17.835457714265093</c:v>
                </c:pt>
                <c:pt idx="239" formatCode="0.0">
                  <c:v>19.180201136228987</c:v>
                </c:pt>
                <c:pt idx="240" formatCode="0.0">
                  <c:v>20.185097984140398</c:v>
                </c:pt>
                <c:pt idx="241" formatCode="0.0">
                  <c:v>21.416375299235213</c:v>
                </c:pt>
                <c:pt idx="242" formatCode="0.0">
                  <c:v>22.512468282777444</c:v>
                </c:pt>
                <c:pt idx="243" formatCode="0.0">
                  <c:v>23.270137728134273</c:v>
                </c:pt>
                <c:pt idx="244" formatCode="0.0">
                  <c:v>23.890986067500823</c:v>
                </c:pt>
                <c:pt idx="245" formatCode="0.0">
                  <c:v>24.028390822669198</c:v>
                </c:pt>
                <c:pt idx="246" formatCode="0.0">
                  <c:v>24.583778137831644</c:v>
                </c:pt>
                <c:pt idx="247" formatCode="0.0">
                  <c:v>25.004641079028644</c:v>
                </c:pt>
                <c:pt idx="248" formatCode="0.0">
                  <c:v>25.296325957528428</c:v>
                </c:pt>
                <c:pt idx="249" formatCode="0.0">
                  <c:v>24.958368893301941</c:v>
                </c:pt>
                <c:pt idx="250" formatCode="0.0">
                  <c:v>24.487156543387169</c:v>
                </c:pt>
                <c:pt idx="251" formatCode="0.0">
                  <c:v>25.120060476942182</c:v>
                </c:pt>
                <c:pt idx="252" formatCode="0.0">
                  <c:v>26.223779497107198</c:v>
                </c:pt>
                <c:pt idx="253" formatCode="0.0">
                  <c:v>27.636786974063227</c:v>
                </c:pt>
                <c:pt idx="254" formatCode="0.0">
                  <c:v>28.622865009540149</c:v>
                </c:pt>
                <c:pt idx="255" formatCode="0.0">
                  <c:v>29.359219095009205</c:v>
                </c:pt>
                <c:pt idx="256" formatCode="0.0">
                  <c:v>29.53200984384765</c:v>
                </c:pt>
                <c:pt idx="257" formatCode="0.0">
                  <c:v>29.768492542863896</c:v>
                </c:pt>
                <c:pt idx="258" formatCode="0.0">
                  <c:v>30.151508868326456</c:v>
                </c:pt>
                <c:pt idx="259" formatCode="0.0">
                  <c:v>30.968003639832702</c:v>
                </c:pt>
                <c:pt idx="260" formatCode="0.0">
                  <c:v>31.787563378713912</c:v>
                </c:pt>
                <c:pt idx="261" formatCode="0.0">
                  <c:v>32.436678294671196</c:v>
                </c:pt>
                <c:pt idx="262" formatCode="0.0">
                  <c:v>33.018825082228226</c:v>
                </c:pt>
                <c:pt idx="263" formatCode="0.0">
                  <c:v>34.370586706252645</c:v>
                </c:pt>
                <c:pt idx="264" formatCode="0.0">
                  <c:v>35.586610204864151</c:v>
                </c:pt>
                <c:pt idx="265" formatCode="0.0">
                  <c:v>36.621599430458566</c:v>
                </c:pt>
                <c:pt idx="266" formatCode="0.0">
                  <c:v>36.820415932789693</c:v>
                </c:pt>
                <c:pt idx="267" formatCode="0.0">
                  <c:v>36.916908498273528</c:v>
                </c:pt>
                <c:pt idx="268" formatCode="0.0">
                  <c:v>37.006673159977673</c:v>
                </c:pt>
                <c:pt idx="269" formatCode="0.0">
                  <c:v>36.658115076197369</c:v>
                </c:pt>
                <c:pt idx="270" formatCode="0.0">
                  <c:v>36.410238731250161</c:v>
                </c:pt>
                <c:pt idx="271" formatCode="0.0">
                  <c:v>35.832621131756845</c:v>
                </c:pt>
                <c:pt idx="272" formatCode="0.0">
                  <c:v>35.840708366726425</c:v>
                </c:pt>
                <c:pt idx="273" formatCode="0.0">
                  <c:v>35.497659005633629</c:v>
                </c:pt>
                <c:pt idx="274" formatCode="0.0">
                  <c:v>35.652690997852581</c:v>
                </c:pt>
                <c:pt idx="275" formatCode="0.0">
                  <c:v>35.908992077150643</c:v>
                </c:pt>
                <c:pt idx="276" formatCode="0.0">
                  <c:v>36.234638525111798</c:v>
                </c:pt>
                <c:pt idx="277" formatCode="0.0">
                  <c:v>36.757082489125459</c:v>
                </c:pt>
                <c:pt idx="278" formatCode="0.0">
                  <c:v>36.599059300697427</c:v>
                </c:pt>
                <c:pt idx="279" formatCode="0.0">
                  <c:v>36.169065084552479</c:v>
                </c:pt>
                <c:pt idx="280" formatCode="0.0">
                  <c:v>35.777923864800556</c:v>
                </c:pt>
                <c:pt idx="281" formatCode="0.0">
                  <c:v>35.953497726818526</c:v>
                </c:pt>
                <c:pt idx="282" formatCode="0.0">
                  <c:v>36.741007374247424</c:v>
                </c:pt>
                <c:pt idx="283" formatCode="0.0">
                  <c:v>36.900682780572147</c:v>
                </c:pt>
                <c:pt idx="284" formatCode="0.0">
                  <c:v>36.748250049210235</c:v>
                </c:pt>
                <c:pt idx="285" formatCode="0.0">
                  <c:v>36.350215243179512</c:v>
                </c:pt>
                <c:pt idx="286" formatCode="0.0">
                  <c:v>36.652783389334409</c:v>
                </c:pt>
                <c:pt idx="287" formatCode="0.0">
                  <c:v>37.162038376399487</c:v>
                </c:pt>
                <c:pt idx="288" formatCode="0.0">
                  <c:v>38.029483199339886</c:v>
                </c:pt>
                <c:pt idx="289" formatCode="0.0">
                  <c:v>38.125465041418089</c:v>
                </c:pt>
                <c:pt idx="290" formatCode="0.0">
                  <c:v>37.633577570662737</c:v>
                </c:pt>
                <c:pt idx="291" formatCode="0.0">
                  <c:v>36.841403397089188</c:v>
                </c:pt>
                <c:pt idx="292" formatCode="0.0">
                  <c:v>36.176355322643566</c:v>
                </c:pt>
                <c:pt idx="293" formatCode="0.0">
                  <c:v>36.109187859587131</c:v>
                </c:pt>
                <c:pt idx="294" formatCode="0.0">
                  <c:v>36.11509325825164</c:v>
                </c:pt>
                <c:pt idx="295" formatCode="0.0">
                  <c:v>36.348115688961848</c:v>
                </c:pt>
                <c:pt idx="296" formatCode="0.0">
                  <c:v>36.328298300600927</c:v>
                </c:pt>
                <c:pt idx="297" formatCode="0.0">
                  <c:v>36.112606426722351</c:v>
                </c:pt>
                <c:pt idx="298" formatCode="0.0">
                  <c:v>35.619371701399785</c:v>
                </c:pt>
                <c:pt idx="299" formatCode="0.0">
                  <c:v>35.463652026043725</c:v>
                </c:pt>
                <c:pt idx="300" formatCode="0.0">
                  <c:v>35.489446693128677</c:v>
                </c:pt>
                <c:pt idx="301" formatCode="0.0">
                  <c:v>35.510881752676241</c:v>
                </c:pt>
                <c:pt idx="302" formatCode="0.0">
                  <c:v>35.097667394239629</c:v>
                </c:pt>
                <c:pt idx="303" formatCode="0.0">
                  <c:v>34.629091753717098</c:v>
                </c:pt>
                <c:pt idx="304" formatCode="0.0">
                  <c:v>34.132209332484088</c:v>
                </c:pt>
                <c:pt idx="305" formatCode="0.0">
                  <c:v>33.848841977717903</c:v>
                </c:pt>
                <c:pt idx="306" formatCode="0.0">
                  <c:v>33.506343801633086</c:v>
                </c:pt>
                <c:pt idx="307" formatCode="0.0">
                  <c:v>33.206053490779659</c:v>
                </c:pt>
                <c:pt idx="308" formatCode="0.0">
                  <c:v>33.428771438081036</c:v>
                </c:pt>
                <c:pt idx="309" formatCode="0.0">
                  <c:v>33.814106778060761</c:v>
                </c:pt>
                <c:pt idx="310" formatCode="0.0">
                  <c:v>34.175866526784411</c:v>
                </c:pt>
                <c:pt idx="311" formatCode="0.0">
                  <c:v>34.600221313669266</c:v>
                </c:pt>
                <c:pt idx="312" formatCode="0.0">
                  <c:v>34.94246248231368</c:v>
                </c:pt>
                <c:pt idx="313" formatCode="0.0">
                  <c:v>35.71005579730555</c:v>
                </c:pt>
                <c:pt idx="314" formatCode="0.0">
                  <c:v>35.584903689916587</c:v>
                </c:pt>
                <c:pt idx="315" formatCode="0.0">
                  <c:v>35.299752525215951</c:v>
                </c:pt>
                <c:pt idx="316" formatCode="0.0">
                  <c:v>34.75356408334568</c:v>
                </c:pt>
                <c:pt idx="317" formatCode="0.0">
                  <c:v>34.425301078816908</c:v>
                </c:pt>
                <c:pt idx="318" formatCode="0.0">
                  <c:v>34.051283248949431</c:v>
                </c:pt>
                <c:pt idx="319" formatCode="0.0">
                  <c:v>33.530842292396557</c:v>
                </c:pt>
                <c:pt idx="320" formatCode="0.0">
                  <c:v>33.120359607071151</c:v>
                </c:pt>
                <c:pt idx="321" formatCode="0.0">
                  <c:v>32.867157398478831</c:v>
                </c:pt>
                <c:pt idx="322" formatCode="0.0">
                  <c:v>32.788474967255375</c:v>
                </c:pt>
                <c:pt idx="323" formatCode="0.0">
                  <c:v>32.730695860796025</c:v>
                </c:pt>
                <c:pt idx="324" formatCode="0.0">
                  <c:v>32.70623142154583</c:v>
                </c:pt>
                <c:pt idx="325" formatCode="0.0">
                  <c:v>32.436206033064906</c:v>
                </c:pt>
                <c:pt idx="326" formatCode="0.0">
                  <c:v>32.093060809032799</c:v>
                </c:pt>
                <c:pt idx="327" formatCode="0.0">
                  <c:v>31.827493272950932</c:v>
                </c:pt>
                <c:pt idx="328" formatCode="0.0">
                  <c:v>31.795461318713766</c:v>
                </c:pt>
                <c:pt idx="329" formatCode="0.0">
                  <c:v>31.850859055590025</c:v>
                </c:pt>
                <c:pt idx="330" formatCode="0.0">
                  <c:v>31.927781101648932</c:v>
                </c:pt>
                <c:pt idx="331" formatCode="0.0">
                  <c:v>31.887611631777975</c:v>
                </c:pt>
                <c:pt idx="332" formatCode="0.0">
                  <c:v>31.737375105822469</c:v>
                </c:pt>
                <c:pt idx="333" formatCode="0.0">
                  <c:v>31.307074223189645</c:v>
                </c:pt>
                <c:pt idx="334" formatCode="0.0">
                  <c:v>31.081563457226824</c:v>
                </c:pt>
                <c:pt idx="335" formatCode="0.0">
                  <c:v>30.92561362641759</c:v>
                </c:pt>
                <c:pt idx="336" formatCode="0.0">
                  <c:v>31.397130933103739</c:v>
                </c:pt>
                <c:pt idx="337" formatCode="0.0">
                  <c:v>31.795765757007256</c:v>
                </c:pt>
                <c:pt idx="338" formatCode="0.0">
                  <c:v>32.147204213151412</c:v>
                </c:pt>
                <c:pt idx="339" formatCode="0.0">
                  <c:v>31.736279646333188</c:v>
                </c:pt>
                <c:pt idx="340" formatCode="0.0">
                  <c:v>31.313466268767556</c:v>
                </c:pt>
                <c:pt idx="341" formatCode="0.0">
                  <c:v>30.665278276968831</c:v>
                </c:pt>
                <c:pt idx="342" formatCode="0.0">
                  <c:v>30.115180775669057</c:v>
                </c:pt>
                <c:pt idx="343" formatCode="0.0">
                  <c:v>29.409150322984669</c:v>
                </c:pt>
                <c:pt idx="344" formatCode="0.0">
                  <c:v>28.795987812947157</c:v>
                </c:pt>
                <c:pt idx="345" formatCode="0.0">
                  <c:v>28.168054829472528</c:v>
                </c:pt>
                <c:pt idx="346" formatCode="0.0">
                  <c:v>27.428522445876808</c:v>
                </c:pt>
                <c:pt idx="347" formatCode="0.0">
                  <c:v>27.41281880925904</c:v>
                </c:pt>
                <c:pt idx="348" formatCode="0.0">
                  <c:v>27.793101496108392</c:v>
                </c:pt>
                <c:pt idx="349" formatCode="0.0">
                  <c:v>28.5324569638029</c:v>
                </c:pt>
                <c:pt idx="350" formatCode="0.0">
                  <c:v>27.808848865686382</c:v>
                </c:pt>
                <c:pt idx="351" formatCode="0.0">
                  <c:v>26.440717358850378</c:v>
                </c:pt>
                <c:pt idx="352" formatCode="0.0">
                  <c:v>24.785345336572473</c:v>
                </c:pt>
                <c:pt idx="353" formatCode="0.0">
                  <c:v>23.825004052280363</c:v>
                </c:pt>
                <c:pt idx="354" formatCode="0.0">
                  <c:v>23.20651587662994</c:v>
                </c:pt>
                <c:pt idx="355" formatCode="0.0">
                  <c:v>22.83146124398402</c:v>
                </c:pt>
                <c:pt idx="356" formatCode="0.0">
                  <c:v>22.490952108665613</c:v>
                </c:pt>
                <c:pt idx="357" formatCode="0.0">
                  <c:v>22.019280871385728</c:v>
                </c:pt>
                <c:pt idx="358" formatCode="0.0">
                  <c:v>21.920905178400535</c:v>
                </c:pt>
                <c:pt idx="359" formatCode="0.0">
                  <c:v>21.944421698690373</c:v>
                </c:pt>
                <c:pt idx="360" formatCode="0.0">
                  <c:v>22.14524452360979</c:v>
                </c:pt>
                <c:pt idx="361" formatCode="0.0">
                  <c:v>21.765039609141127</c:v>
                </c:pt>
                <c:pt idx="362" formatCode="0.0">
                  <c:v>21.144574554183258</c:v>
                </c:pt>
                <c:pt idx="363" formatCode="0.0">
                  <c:v>20.554547488253409</c:v>
                </c:pt>
                <c:pt idx="364" formatCode="0.0">
                  <c:v>20.126404047994018</c:v>
                </c:pt>
                <c:pt idx="365" formatCode="0.0">
                  <c:v>19.912649475664676</c:v>
                </c:pt>
                <c:pt idx="366" formatCode="0.0">
                  <c:v>19.52974275448468</c:v>
                </c:pt>
                <c:pt idx="367" formatCode="0.0">
                  <c:v>19.074637818777283</c:v>
                </c:pt>
                <c:pt idx="368" formatCode="0.0">
                  <c:v>18.596801233841401</c:v>
                </c:pt>
                <c:pt idx="369" formatCode="0.0">
                  <c:v>18.172792385455576</c:v>
                </c:pt>
                <c:pt idx="370" formatCode="0.0">
                  <c:v>17.821731445446058</c:v>
                </c:pt>
                <c:pt idx="371" formatCode="0.0">
                  <c:v>17.719089854884469</c:v>
                </c:pt>
                <c:pt idx="372" formatCode="0.0">
                  <c:v>17.847576104283561</c:v>
                </c:pt>
                <c:pt idx="373" formatCode="0.0">
                  <c:v>18.061592022244781</c:v>
                </c:pt>
                <c:pt idx="374" formatCode="0.0">
                  <c:v>17.909191321802847</c:v>
                </c:pt>
                <c:pt idx="375" formatCode="0.0">
                  <c:v>17.692799065972352</c:v>
                </c:pt>
                <c:pt idx="376" formatCode="0.0">
                  <c:v>17.422266824665066</c:v>
                </c:pt>
                <c:pt idx="377" formatCode="0.0">
                  <c:v>17.222224116887389</c:v>
                </c:pt>
                <c:pt idx="378" formatCode="0.0">
                  <c:v>16.8392620696854</c:v>
                </c:pt>
                <c:pt idx="379" formatCode="0.0">
                  <c:v>16.519856678917744</c:v>
                </c:pt>
                <c:pt idx="380" formatCode="0.0">
                  <c:v>16.256056367936225</c:v>
                </c:pt>
                <c:pt idx="381" formatCode="0.0">
                  <c:v>16.12049159704743</c:v>
                </c:pt>
                <c:pt idx="382" formatCode="0.0">
                  <c:v>16.062853962467752</c:v>
                </c:pt>
                <c:pt idx="383" formatCode="0.0">
                  <c:v>16.389720572232264</c:v>
                </c:pt>
                <c:pt idx="384" formatCode="0.0">
                  <c:v>16.575472274045932</c:v>
                </c:pt>
                <c:pt idx="385" formatCode="0.0">
                  <c:v>16.652317117269245</c:v>
                </c:pt>
                <c:pt idx="386" formatCode="0.0">
                  <c:v>16.313410396784175</c:v>
                </c:pt>
                <c:pt idx="387" formatCode="0.0">
                  <c:v>16.146540629893739</c:v>
                </c:pt>
                <c:pt idx="388" formatCode="0.0">
                  <c:v>15.754884769169886</c:v>
                </c:pt>
                <c:pt idx="389" formatCode="0.0">
                  <c:v>15.524081835596157</c:v>
                </c:pt>
                <c:pt idx="390" formatCode="0.0">
                  <c:v>15.350618140359485</c:v>
                </c:pt>
              </c:numCache>
            </c:numRef>
          </c:val>
          <c:smooth val="0"/>
          <c:extLst>
            <c:ext xmlns:c16="http://schemas.microsoft.com/office/drawing/2014/chart" uri="{C3380CC4-5D6E-409C-BE32-E72D297353CC}">
              <c16:uniqueId val="{00000000-F618-4537-BEFC-1F794AF4DF4B}"/>
            </c:ext>
          </c:extLst>
        </c:ser>
        <c:ser>
          <c:idx val="1"/>
          <c:order val="1"/>
          <c:tx>
            <c:v>Foreign-owned bills (% of total bills)</c:v>
          </c:tx>
          <c:spPr>
            <a:ln w="28575" cap="rnd">
              <a:solidFill>
                <a:schemeClr val="accent2"/>
              </a:solidFill>
              <a:round/>
            </a:ln>
            <a:effectLst/>
          </c:spPr>
          <c:marker>
            <c:symbol val="none"/>
          </c:marker>
          <c:cat>
            <c:numRef>
              <c:f>'unused Chart 5 data'!$K$5:$K$395</c:f>
              <c:numCache>
                <c:formatCode>yyyy</c:formatCode>
                <c:ptCount val="391"/>
                <c:pt idx="0">
                  <c:v>33269</c:v>
                </c:pt>
                <c:pt idx="1">
                  <c:v>33297</c:v>
                </c:pt>
                <c:pt idx="2">
                  <c:v>33328</c:v>
                </c:pt>
                <c:pt idx="3">
                  <c:v>33358</c:v>
                </c:pt>
                <c:pt idx="4">
                  <c:v>33389</c:v>
                </c:pt>
                <c:pt idx="5">
                  <c:v>33419</c:v>
                </c:pt>
                <c:pt idx="6">
                  <c:v>33450</c:v>
                </c:pt>
                <c:pt idx="7">
                  <c:v>33481</c:v>
                </c:pt>
                <c:pt idx="8">
                  <c:v>33511</c:v>
                </c:pt>
                <c:pt idx="9">
                  <c:v>33542</c:v>
                </c:pt>
                <c:pt idx="10">
                  <c:v>33572</c:v>
                </c:pt>
                <c:pt idx="11">
                  <c:v>33603</c:v>
                </c:pt>
                <c:pt idx="12">
                  <c:v>33634</c:v>
                </c:pt>
                <c:pt idx="13">
                  <c:v>33663</c:v>
                </c:pt>
                <c:pt idx="14">
                  <c:v>33694</c:v>
                </c:pt>
                <c:pt idx="15">
                  <c:v>33724</c:v>
                </c:pt>
                <c:pt idx="16">
                  <c:v>33755</c:v>
                </c:pt>
                <c:pt idx="17">
                  <c:v>33785</c:v>
                </c:pt>
                <c:pt idx="18">
                  <c:v>33816</c:v>
                </c:pt>
                <c:pt idx="19">
                  <c:v>33847</c:v>
                </c:pt>
                <c:pt idx="20">
                  <c:v>33877</c:v>
                </c:pt>
                <c:pt idx="21">
                  <c:v>33908</c:v>
                </c:pt>
                <c:pt idx="22">
                  <c:v>33938</c:v>
                </c:pt>
                <c:pt idx="23">
                  <c:v>33969</c:v>
                </c:pt>
                <c:pt idx="24">
                  <c:v>34000</c:v>
                </c:pt>
                <c:pt idx="25">
                  <c:v>34028</c:v>
                </c:pt>
                <c:pt idx="26">
                  <c:v>34059</c:v>
                </c:pt>
                <c:pt idx="27">
                  <c:v>34089</c:v>
                </c:pt>
                <c:pt idx="28">
                  <c:v>34120</c:v>
                </c:pt>
                <c:pt idx="29">
                  <c:v>34150</c:v>
                </c:pt>
                <c:pt idx="30">
                  <c:v>34181</c:v>
                </c:pt>
                <c:pt idx="31">
                  <c:v>34212</c:v>
                </c:pt>
                <c:pt idx="32">
                  <c:v>34242</c:v>
                </c:pt>
                <c:pt idx="33">
                  <c:v>34273</c:v>
                </c:pt>
                <c:pt idx="34">
                  <c:v>34303</c:v>
                </c:pt>
                <c:pt idx="35">
                  <c:v>34334</c:v>
                </c:pt>
                <c:pt idx="36">
                  <c:v>34365</c:v>
                </c:pt>
                <c:pt idx="37">
                  <c:v>34393</c:v>
                </c:pt>
                <c:pt idx="38">
                  <c:v>34424</c:v>
                </c:pt>
                <c:pt idx="39">
                  <c:v>34454</c:v>
                </c:pt>
                <c:pt idx="40">
                  <c:v>34485</c:v>
                </c:pt>
                <c:pt idx="41">
                  <c:v>34515</c:v>
                </c:pt>
                <c:pt idx="42">
                  <c:v>34546</c:v>
                </c:pt>
                <c:pt idx="43">
                  <c:v>34577</c:v>
                </c:pt>
                <c:pt idx="44">
                  <c:v>34607</c:v>
                </c:pt>
                <c:pt idx="45">
                  <c:v>34638</c:v>
                </c:pt>
                <c:pt idx="46">
                  <c:v>34668</c:v>
                </c:pt>
                <c:pt idx="47">
                  <c:v>34699</c:v>
                </c:pt>
                <c:pt idx="48">
                  <c:v>34730</c:v>
                </c:pt>
                <c:pt idx="49">
                  <c:v>34758</c:v>
                </c:pt>
                <c:pt idx="50">
                  <c:v>34789</c:v>
                </c:pt>
                <c:pt idx="51">
                  <c:v>34819</c:v>
                </c:pt>
                <c:pt idx="52">
                  <c:v>34850</c:v>
                </c:pt>
                <c:pt idx="53">
                  <c:v>34880</c:v>
                </c:pt>
                <c:pt idx="54">
                  <c:v>34911</c:v>
                </c:pt>
                <c:pt idx="55">
                  <c:v>34942</c:v>
                </c:pt>
                <c:pt idx="56">
                  <c:v>34972</c:v>
                </c:pt>
                <c:pt idx="57">
                  <c:v>35003</c:v>
                </c:pt>
                <c:pt idx="58">
                  <c:v>35033</c:v>
                </c:pt>
                <c:pt idx="59">
                  <c:v>35064</c:v>
                </c:pt>
                <c:pt idx="60">
                  <c:v>35095</c:v>
                </c:pt>
                <c:pt idx="61">
                  <c:v>35124</c:v>
                </c:pt>
                <c:pt idx="62">
                  <c:v>35155</c:v>
                </c:pt>
                <c:pt idx="63">
                  <c:v>35185</c:v>
                </c:pt>
                <c:pt idx="64">
                  <c:v>35216</c:v>
                </c:pt>
                <c:pt idx="65">
                  <c:v>35246</c:v>
                </c:pt>
                <c:pt idx="66">
                  <c:v>35277</c:v>
                </c:pt>
                <c:pt idx="67">
                  <c:v>35308</c:v>
                </c:pt>
                <c:pt idx="68">
                  <c:v>35338</c:v>
                </c:pt>
                <c:pt idx="69">
                  <c:v>35369</c:v>
                </c:pt>
                <c:pt idx="70">
                  <c:v>35399</c:v>
                </c:pt>
                <c:pt idx="71">
                  <c:v>35430</c:v>
                </c:pt>
                <c:pt idx="72">
                  <c:v>35461</c:v>
                </c:pt>
                <c:pt idx="73">
                  <c:v>35489</c:v>
                </c:pt>
                <c:pt idx="74">
                  <c:v>35520</c:v>
                </c:pt>
                <c:pt idx="75">
                  <c:v>35550</c:v>
                </c:pt>
                <c:pt idx="76">
                  <c:v>35581</c:v>
                </c:pt>
                <c:pt idx="77">
                  <c:v>35611</c:v>
                </c:pt>
                <c:pt idx="78">
                  <c:v>35642</c:v>
                </c:pt>
                <c:pt idx="79">
                  <c:v>35673</c:v>
                </c:pt>
                <c:pt idx="80">
                  <c:v>35703</c:v>
                </c:pt>
                <c:pt idx="81">
                  <c:v>35734</c:v>
                </c:pt>
                <c:pt idx="82">
                  <c:v>35764</c:v>
                </c:pt>
                <c:pt idx="83">
                  <c:v>35795</c:v>
                </c:pt>
                <c:pt idx="84">
                  <c:v>35826</c:v>
                </c:pt>
                <c:pt idx="85">
                  <c:v>35854</c:v>
                </c:pt>
                <c:pt idx="86">
                  <c:v>35885</c:v>
                </c:pt>
                <c:pt idx="87">
                  <c:v>35915</c:v>
                </c:pt>
                <c:pt idx="88">
                  <c:v>35946</c:v>
                </c:pt>
                <c:pt idx="89">
                  <c:v>35976</c:v>
                </c:pt>
                <c:pt idx="90">
                  <c:v>36007</c:v>
                </c:pt>
                <c:pt idx="91">
                  <c:v>36038</c:v>
                </c:pt>
                <c:pt idx="92">
                  <c:v>36068</c:v>
                </c:pt>
                <c:pt idx="93">
                  <c:v>36099</c:v>
                </c:pt>
                <c:pt idx="94">
                  <c:v>36129</c:v>
                </c:pt>
                <c:pt idx="95">
                  <c:v>36160</c:v>
                </c:pt>
                <c:pt idx="96">
                  <c:v>36191</c:v>
                </c:pt>
                <c:pt idx="97">
                  <c:v>36219</c:v>
                </c:pt>
                <c:pt idx="98">
                  <c:v>36250</c:v>
                </c:pt>
                <c:pt idx="99">
                  <c:v>36280</c:v>
                </c:pt>
                <c:pt idx="100">
                  <c:v>36311</c:v>
                </c:pt>
                <c:pt idx="101">
                  <c:v>36341</c:v>
                </c:pt>
                <c:pt idx="102">
                  <c:v>36372</c:v>
                </c:pt>
                <c:pt idx="103">
                  <c:v>36403</c:v>
                </c:pt>
                <c:pt idx="104">
                  <c:v>36433</c:v>
                </c:pt>
                <c:pt idx="105">
                  <c:v>36464</c:v>
                </c:pt>
                <c:pt idx="106">
                  <c:v>36494</c:v>
                </c:pt>
                <c:pt idx="107">
                  <c:v>36525</c:v>
                </c:pt>
                <c:pt idx="108">
                  <c:v>36556</c:v>
                </c:pt>
                <c:pt idx="109">
                  <c:v>36585</c:v>
                </c:pt>
                <c:pt idx="110">
                  <c:v>36616</c:v>
                </c:pt>
                <c:pt idx="111">
                  <c:v>36646</c:v>
                </c:pt>
                <c:pt idx="112">
                  <c:v>36677</c:v>
                </c:pt>
                <c:pt idx="113">
                  <c:v>36707</c:v>
                </c:pt>
                <c:pt idx="114">
                  <c:v>36738</c:v>
                </c:pt>
                <c:pt idx="115">
                  <c:v>36769</c:v>
                </c:pt>
                <c:pt idx="116">
                  <c:v>36799</c:v>
                </c:pt>
                <c:pt idx="117">
                  <c:v>36830</c:v>
                </c:pt>
                <c:pt idx="118">
                  <c:v>36860</c:v>
                </c:pt>
                <c:pt idx="119">
                  <c:v>36891</c:v>
                </c:pt>
                <c:pt idx="120">
                  <c:v>36922</c:v>
                </c:pt>
                <c:pt idx="121">
                  <c:v>36950</c:v>
                </c:pt>
                <c:pt idx="122">
                  <c:v>36981</c:v>
                </c:pt>
                <c:pt idx="123">
                  <c:v>37011</c:v>
                </c:pt>
                <c:pt idx="124">
                  <c:v>37042</c:v>
                </c:pt>
                <c:pt idx="125">
                  <c:v>37072</c:v>
                </c:pt>
                <c:pt idx="126">
                  <c:v>37103</c:v>
                </c:pt>
                <c:pt idx="127">
                  <c:v>37134</c:v>
                </c:pt>
                <c:pt idx="128">
                  <c:v>37164</c:v>
                </c:pt>
                <c:pt idx="129">
                  <c:v>37195</c:v>
                </c:pt>
                <c:pt idx="130">
                  <c:v>37225</c:v>
                </c:pt>
                <c:pt idx="131">
                  <c:v>37256</c:v>
                </c:pt>
                <c:pt idx="132">
                  <c:v>37287</c:v>
                </c:pt>
                <c:pt idx="133">
                  <c:v>37315</c:v>
                </c:pt>
                <c:pt idx="134">
                  <c:v>37346</c:v>
                </c:pt>
                <c:pt idx="135">
                  <c:v>37376</c:v>
                </c:pt>
                <c:pt idx="136">
                  <c:v>37407</c:v>
                </c:pt>
                <c:pt idx="137">
                  <c:v>37437</c:v>
                </c:pt>
                <c:pt idx="138">
                  <c:v>37468</c:v>
                </c:pt>
                <c:pt idx="139">
                  <c:v>37499</c:v>
                </c:pt>
                <c:pt idx="140">
                  <c:v>37529</c:v>
                </c:pt>
                <c:pt idx="141">
                  <c:v>37560</c:v>
                </c:pt>
                <c:pt idx="142">
                  <c:v>37590</c:v>
                </c:pt>
                <c:pt idx="143">
                  <c:v>37621</c:v>
                </c:pt>
                <c:pt idx="144">
                  <c:v>37652</c:v>
                </c:pt>
                <c:pt idx="145">
                  <c:v>37680</c:v>
                </c:pt>
                <c:pt idx="146">
                  <c:v>37711</c:v>
                </c:pt>
                <c:pt idx="147">
                  <c:v>37741</c:v>
                </c:pt>
                <c:pt idx="148">
                  <c:v>37772</c:v>
                </c:pt>
                <c:pt idx="149">
                  <c:v>37802</c:v>
                </c:pt>
                <c:pt idx="150">
                  <c:v>37833</c:v>
                </c:pt>
                <c:pt idx="151">
                  <c:v>37864</c:v>
                </c:pt>
                <c:pt idx="152">
                  <c:v>37894</c:v>
                </c:pt>
                <c:pt idx="153">
                  <c:v>37925</c:v>
                </c:pt>
                <c:pt idx="154">
                  <c:v>37955</c:v>
                </c:pt>
                <c:pt idx="155">
                  <c:v>37986</c:v>
                </c:pt>
                <c:pt idx="156">
                  <c:v>38017</c:v>
                </c:pt>
                <c:pt idx="157">
                  <c:v>38046</c:v>
                </c:pt>
                <c:pt idx="158">
                  <c:v>38077</c:v>
                </c:pt>
                <c:pt idx="159">
                  <c:v>38107</c:v>
                </c:pt>
                <c:pt idx="160">
                  <c:v>38138</c:v>
                </c:pt>
                <c:pt idx="161">
                  <c:v>38168</c:v>
                </c:pt>
                <c:pt idx="162">
                  <c:v>38199</c:v>
                </c:pt>
                <c:pt idx="163">
                  <c:v>38230</c:v>
                </c:pt>
                <c:pt idx="164">
                  <c:v>38260</c:v>
                </c:pt>
                <c:pt idx="165">
                  <c:v>38291</c:v>
                </c:pt>
                <c:pt idx="166">
                  <c:v>38321</c:v>
                </c:pt>
                <c:pt idx="167">
                  <c:v>38352</c:v>
                </c:pt>
                <c:pt idx="168">
                  <c:v>38383</c:v>
                </c:pt>
                <c:pt idx="169">
                  <c:v>38411</c:v>
                </c:pt>
                <c:pt idx="170">
                  <c:v>38442</c:v>
                </c:pt>
                <c:pt idx="171">
                  <c:v>38472</c:v>
                </c:pt>
                <c:pt idx="172">
                  <c:v>38503</c:v>
                </c:pt>
                <c:pt idx="173">
                  <c:v>38533</c:v>
                </c:pt>
                <c:pt idx="174">
                  <c:v>38564</c:v>
                </c:pt>
                <c:pt idx="175">
                  <c:v>38595</c:v>
                </c:pt>
                <c:pt idx="176">
                  <c:v>38625</c:v>
                </c:pt>
                <c:pt idx="177">
                  <c:v>38656</c:v>
                </c:pt>
                <c:pt idx="178">
                  <c:v>38686</c:v>
                </c:pt>
                <c:pt idx="179">
                  <c:v>38717</c:v>
                </c:pt>
                <c:pt idx="180">
                  <c:v>38748</c:v>
                </c:pt>
                <c:pt idx="181">
                  <c:v>38776</c:v>
                </c:pt>
                <c:pt idx="182">
                  <c:v>38807</c:v>
                </c:pt>
                <c:pt idx="183">
                  <c:v>38837</c:v>
                </c:pt>
                <c:pt idx="184">
                  <c:v>38868</c:v>
                </c:pt>
                <c:pt idx="185">
                  <c:v>38898</c:v>
                </c:pt>
                <c:pt idx="186">
                  <c:v>38929</c:v>
                </c:pt>
                <c:pt idx="187">
                  <c:v>38960</c:v>
                </c:pt>
                <c:pt idx="188">
                  <c:v>38990</c:v>
                </c:pt>
                <c:pt idx="189">
                  <c:v>39021</c:v>
                </c:pt>
                <c:pt idx="190">
                  <c:v>39051</c:v>
                </c:pt>
                <c:pt idx="191">
                  <c:v>39082</c:v>
                </c:pt>
                <c:pt idx="192">
                  <c:v>39113</c:v>
                </c:pt>
                <c:pt idx="193">
                  <c:v>39141</c:v>
                </c:pt>
                <c:pt idx="194">
                  <c:v>39172</c:v>
                </c:pt>
                <c:pt idx="195">
                  <c:v>39202</c:v>
                </c:pt>
                <c:pt idx="196">
                  <c:v>39233</c:v>
                </c:pt>
                <c:pt idx="197">
                  <c:v>39263</c:v>
                </c:pt>
                <c:pt idx="198">
                  <c:v>39294</c:v>
                </c:pt>
                <c:pt idx="199">
                  <c:v>39325</c:v>
                </c:pt>
                <c:pt idx="200">
                  <c:v>39355</c:v>
                </c:pt>
                <c:pt idx="201">
                  <c:v>39386</c:v>
                </c:pt>
                <c:pt idx="202">
                  <c:v>39416</c:v>
                </c:pt>
                <c:pt idx="203">
                  <c:v>39447</c:v>
                </c:pt>
                <c:pt idx="204">
                  <c:v>39478</c:v>
                </c:pt>
                <c:pt idx="205">
                  <c:v>39507</c:v>
                </c:pt>
                <c:pt idx="206">
                  <c:v>39538</c:v>
                </c:pt>
                <c:pt idx="207">
                  <c:v>39568</c:v>
                </c:pt>
                <c:pt idx="208">
                  <c:v>39599</c:v>
                </c:pt>
                <c:pt idx="209">
                  <c:v>39629</c:v>
                </c:pt>
                <c:pt idx="210">
                  <c:v>39660</c:v>
                </c:pt>
                <c:pt idx="211">
                  <c:v>39691</c:v>
                </c:pt>
                <c:pt idx="212">
                  <c:v>39721</c:v>
                </c:pt>
                <c:pt idx="213">
                  <c:v>39752</c:v>
                </c:pt>
                <c:pt idx="214">
                  <c:v>39782</c:v>
                </c:pt>
                <c:pt idx="215">
                  <c:v>39813</c:v>
                </c:pt>
                <c:pt idx="216">
                  <c:v>39844</c:v>
                </c:pt>
                <c:pt idx="217">
                  <c:v>39872</c:v>
                </c:pt>
                <c:pt idx="218">
                  <c:v>39903</c:v>
                </c:pt>
                <c:pt idx="219">
                  <c:v>39933</c:v>
                </c:pt>
                <c:pt idx="220">
                  <c:v>39964</c:v>
                </c:pt>
                <c:pt idx="221">
                  <c:v>39994</c:v>
                </c:pt>
                <c:pt idx="222">
                  <c:v>40025</c:v>
                </c:pt>
                <c:pt idx="223">
                  <c:v>40056</c:v>
                </c:pt>
                <c:pt idx="224">
                  <c:v>40086</c:v>
                </c:pt>
                <c:pt idx="225">
                  <c:v>40117</c:v>
                </c:pt>
                <c:pt idx="226">
                  <c:v>40147</c:v>
                </c:pt>
                <c:pt idx="227">
                  <c:v>40178</c:v>
                </c:pt>
                <c:pt idx="228">
                  <c:v>40209</c:v>
                </c:pt>
                <c:pt idx="229">
                  <c:v>40237</c:v>
                </c:pt>
                <c:pt idx="230">
                  <c:v>40268</c:v>
                </c:pt>
                <c:pt idx="231">
                  <c:v>40298</c:v>
                </c:pt>
                <c:pt idx="232">
                  <c:v>40329</c:v>
                </c:pt>
                <c:pt idx="233">
                  <c:v>40359</c:v>
                </c:pt>
                <c:pt idx="234">
                  <c:v>40390</c:v>
                </c:pt>
                <c:pt idx="235">
                  <c:v>40421</c:v>
                </c:pt>
                <c:pt idx="236">
                  <c:v>40451</c:v>
                </c:pt>
                <c:pt idx="237">
                  <c:v>40482</c:v>
                </c:pt>
                <c:pt idx="238">
                  <c:v>40512</c:v>
                </c:pt>
                <c:pt idx="239">
                  <c:v>40543</c:v>
                </c:pt>
                <c:pt idx="240">
                  <c:v>40574</c:v>
                </c:pt>
                <c:pt idx="241">
                  <c:v>40602</c:v>
                </c:pt>
                <c:pt idx="242">
                  <c:v>40633</c:v>
                </c:pt>
                <c:pt idx="243">
                  <c:v>40663</c:v>
                </c:pt>
                <c:pt idx="244">
                  <c:v>40694</c:v>
                </c:pt>
                <c:pt idx="245">
                  <c:v>40724</c:v>
                </c:pt>
                <c:pt idx="246">
                  <c:v>40755</c:v>
                </c:pt>
                <c:pt idx="247">
                  <c:v>40786</c:v>
                </c:pt>
                <c:pt idx="248">
                  <c:v>40816</c:v>
                </c:pt>
                <c:pt idx="249">
                  <c:v>40847</c:v>
                </c:pt>
                <c:pt idx="250">
                  <c:v>40877</c:v>
                </c:pt>
                <c:pt idx="251">
                  <c:v>40908</c:v>
                </c:pt>
                <c:pt idx="252">
                  <c:v>40939</c:v>
                </c:pt>
                <c:pt idx="253">
                  <c:v>40968</c:v>
                </c:pt>
                <c:pt idx="254">
                  <c:v>40999</c:v>
                </c:pt>
                <c:pt idx="255">
                  <c:v>41029</c:v>
                </c:pt>
                <c:pt idx="256">
                  <c:v>41060</c:v>
                </c:pt>
                <c:pt idx="257">
                  <c:v>41090</c:v>
                </c:pt>
                <c:pt idx="258">
                  <c:v>41121</c:v>
                </c:pt>
                <c:pt idx="259">
                  <c:v>41152</c:v>
                </c:pt>
                <c:pt idx="260">
                  <c:v>41182</c:v>
                </c:pt>
                <c:pt idx="261">
                  <c:v>41213</c:v>
                </c:pt>
                <c:pt idx="262">
                  <c:v>41243</c:v>
                </c:pt>
                <c:pt idx="263">
                  <c:v>41274</c:v>
                </c:pt>
                <c:pt idx="264">
                  <c:v>41305</c:v>
                </c:pt>
                <c:pt idx="265">
                  <c:v>41333</c:v>
                </c:pt>
                <c:pt idx="266">
                  <c:v>41364</c:v>
                </c:pt>
                <c:pt idx="267">
                  <c:v>41394</c:v>
                </c:pt>
                <c:pt idx="268">
                  <c:v>41425</c:v>
                </c:pt>
                <c:pt idx="269">
                  <c:v>41455</c:v>
                </c:pt>
                <c:pt idx="270">
                  <c:v>41486</c:v>
                </c:pt>
                <c:pt idx="271">
                  <c:v>41517</c:v>
                </c:pt>
                <c:pt idx="272">
                  <c:v>41547</c:v>
                </c:pt>
                <c:pt idx="273">
                  <c:v>41578</c:v>
                </c:pt>
                <c:pt idx="274">
                  <c:v>41608</c:v>
                </c:pt>
                <c:pt idx="275">
                  <c:v>41639</c:v>
                </c:pt>
                <c:pt idx="276">
                  <c:v>41670</c:v>
                </c:pt>
                <c:pt idx="277">
                  <c:v>41698</c:v>
                </c:pt>
                <c:pt idx="278">
                  <c:v>41729</c:v>
                </c:pt>
                <c:pt idx="279">
                  <c:v>41759</c:v>
                </c:pt>
                <c:pt idx="280">
                  <c:v>41790</c:v>
                </c:pt>
                <c:pt idx="281">
                  <c:v>41820</c:v>
                </c:pt>
                <c:pt idx="282">
                  <c:v>41851</c:v>
                </c:pt>
                <c:pt idx="283">
                  <c:v>41882</c:v>
                </c:pt>
                <c:pt idx="284">
                  <c:v>41912</c:v>
                </c:pt>
                <c:pt idx="285">
                  <c:v>41943</c:v>
                </c:pt>
                <c:pt idx="286">
                  <c:v>41973</c:v>
                </c:pt>
                <c:pt idx="287">
                  <c:v>42004</c:v>
                </c:pt>
                <c:pt idx="288">
                  <c:v>42035</c:v>
                </c:pt>
                <c:pt idx="289">
                  <c:v>42063</c:v>
                </c:pt>
                <c:pt idx="290">
                  <c:v>42094</c:v>
                </c:pt>
                <c:pt idx="291">
                  <c:v>42124</c:v>
                </c:pt>
                <c:pt idx="292">
                  <c:v>42155</c:v>
                </c:pt>
                <c:pt idx="293">
                  <c:v>42185</c:v>
                </c:pt>
                <c:pt idx="294">
                  <c:v>42216</c:v>
                </c:pt>
                <c:pt idx="295">
                  <c:v>42247</c:v>
                </c:pt>
                <c:pt idx="296">
                  <c:v>42277</c:v>
                </c:pt>
                <c:pt idx="297">
                  <c:v>42308</c:v>
                </c:pt>
                <c:pt idx="298">
                  <c:v>42338</c:v>
                </c:pt>
                <c:pt idx="299">
                  <c:v>42369</c:v>
                </c:pt>
                <c:pt idx="300">
                  <c:v>42400</c:v>
                </c:pt>
                <c:pt idx="301">
                  <c:v>42429</c:v>
                </c:pt>
                <c:pt idx="302">
                  <c:v>42460</c:v>
                </c:pt>
                <c:pt idx="303">
                  <c:v>42490</c:v>
                </c:pt>
                <c:pt idx="304">
                  <c:v>42521</c:v>
                </c:pt>
                <c:pt idx="305">
                  <c:v>42551</c:v>
                </c:pt>
                <c:pt idx="306">
                  <c:v>42582</c:v>
                </c:pt>
                <c:pt idx="307">
                  <c:v>42613</c:v>
                </c:pt>
                <c:pt idx="308">
                  <c:v>42643</c:v>
                </c:pt>
                <c:pt idx="309">
                  <c:v>42674</c:v>
                </c:pt>
                <c:pt idx="310">
                  <c:v>42704</c:v>
                </c:pt>
                <c:pt idx="311">
                  <c:v>42735</c:v>
                </c:pt>
                <c:pt idx="312">
                  <c:v>42766</c:v>
                </c:pt>
                <c:pt idx="313">
                  <c:v>42794</c:v>
                </c:pt>
                <c:pt idx="314">
                  <c:v>42825</c:v>
                </c:pt>
                <c:pt idx="315">
                  <c:v>42855</c:v>
                </c:pt>
                <c:pt idx="316">
                  <c:v>42886</c:v>
                </c:pt>
                <c:pt idx="317">
                  <c:v>42916</c:v>
                </c:pt>
                <c:pt idx="318">
                  <c:v>42947</c:v>
                </c:pt>
                <c:pt idx="319">
                  <c:v>42978</c:v>
                </c:pt>
                <c:pt idx="320">
                  <c:v>43008</c:v>
                </c:pt>
                <c:pt idx="321">
                  <c:v>43039</c:v>
                </c:pt>
                <c:pt idx="322">
                  <c:v>43069</c:v>
                </c:pt>
                <c:pt idx="323">
                  <c:v>43100</c:v>
                </c:pt>
                <c:pt idx="324">
                  <c:v>43131</c:v>
                </c:pt>
                <c:pt idx="325">
                  <c:v>43159</c:v>
                </c:pt>
                <c:pt idx="326">
                  <c:v>43190</c:v>
                </c:pt>
                <c:pt idx="327">
                  <c:v>43220</c:v>
                </c:pt>
                <c:pt idx="328">
                  <c:v>43251</c:v>
                </c:pt>
                <c:pt idx="329">
                  <c:v>43281</c:v>
                </c:pt>
                <c:pt idx="330">
                  <c:v>43312</c:v>
                </c:pt>
                <c:pt idx="331">
                  <c:v>43343</c:v>
                </c:pt>
                <c:pt idx="332">
                  <c:v>43373</c:v>
                </c:pt>
                <c:pt idx="333">
                  <c:v>43404</c:v>
                </c:pt>
                <c:pt idx="334">
                  <c:v>43434</c:v>
                </c:pt>
                <c:pt idx="335">
                  <c:v>43465</c:v>
                </c:pt>
                <c:pt idx="336">
                  <c:v>43496</c:v>
                </c:pt>
                <c:pt idx="337">
                  <c:v>43524</c:v>
                </c:pt>
                <c:pt idx="338">
                  <c:v>43555</c:v>
                </c:pt>
                <c:pt idx="339">
                  <c:v>43585</c:v>
                </c:pt>
                <c:pt idx="340">
                  <c:v>43616</c:v>
                </c:pt>
                <c:pt idx="341">
                  <c:v>43646</c:v>
                </c:pt>
                <c:pt idx="342">
                  <c:v>43677</c:v>
                </c:pt>
                <c:pt idx="343">
                  <c:v>43708</c:v>
                </c:pt>
                <c:pt idx="344">
                  <c:v>43738</c:v>
                </c:pt>
                <c:pt idx="345">
                  <c:v>43769</c:v>
                </c:pt>
                <c:pt idx="346">
                  <c:v>43799</c:v>
                </c:pt>
                <c:pt idx="347">
                  <c:v>43830</c:v>
                </c:pt>
                <c:pt idx="348">
                  <c:v>43861</c:v>
                </c:pt>
                <c:pt idx="349">
                  <c:v>43890</c:v>
                </c:pt>
                <c:pt idx="350">
                  <c:v>43921</c:v>
                </c:pt>
                <c:pt idx="351">
                  <c:v>43951</c:v>
                </c:pt>
                <c:pt idx="352">
                  <c:v>43982</c:v>
                </c:pt>
                <c:pt idx="353">
                  <c:v>44012</c:v>
                </c:pt>
                <c:pt idx="354">
                  <c:v>44043</c:v>
                </c:pt>
                <c:pt idx="355">
                  <c:v>44074</c:v>
                </c:pt>
                <c:pt idx="356">
                  <c:v>44104</c:v>
                </c:pt>
                <c:pt idx="357">
                  <c:v>44135</c:v>
                </c:pt>
                <c:pt idx="358">
                  <c:v>44165</c:v>
                </c:pt>
                <c:pt idx="359">
                  <c:v>44196</c:v>
                </c:pt>
                <c:pt idx="360">
                  <c:v>44227</c:v>
                </c:pt>
                <c:pt idx="361">
                  <c:v>44255</c:v>
                </c:pt>
                <c:pt idx="362">
                  <c:v>44286</c:v>
                </c:pt>
                <c:pt idx="363">
                  <c:v>44316</c:v>
                </c:pt>
                <c:pt idx="364">
                  <c:v>44347</c:v>
                </c:pt>
                <c:pt idx="365">
                  <c:v>44377</c:v>
                </c:pt>
                <c:pt idx="366">
                  <c:v>44408</c:v>
                </c:pt>
                <c:pt idx="367">
                  <c:v>44439</c:v>
                </c:pt>
                <c:pt idx="368">
                  <c:v>44469</c:v>
                </c:pt>
                <c:pt idx="369">
                  <c:v>44500</c:v>
                </c:pt>
                <c:pt idx="370">
                  <c:v>44530</c:v>
                </c:pt>
                <c:pt idx="371">
                  <c:v>44561</c:v>
                </c:pt>
                <c:pt idx="372">
                  <c:v>44592</c:v>
                </c:pt>
                <c:pt idx="373">
                  <c:v>44620</c:v>
                </c:pt>
                <c:pt idx="374">
                  <c:v>44651</c:v>
                </c:pt>
                <c:pt idx="375">
                  <c:v>44681</c:v>
                </c:pt>
                <c:pt idx="376">
                  <c:v>44712</c:v>
                </c:pt>
                <c:pt idx="377">
                  <c:v>44742</c:v>
                </c:pt>
                <c:pt idx="378">
                  <c:v>44773</c:v>
                </c:pt>
                <c:pt idx="379">
                  <c:v>44804</c:v>
                </c:pt>
                <c:pt idx="380">
                  <c:v>44834</c:v>
                </c:pt>
                <c:pt idx="381">
                  <c:v>44865</c:v>
                </c:pt>
                <c:pt idx="382">
                  <c:v>44895</c:v>
                </c:pt>
                <c:pt idx="383">
                  <c:v>44926</c:v>
                </c:pt>
                <c:pt idx="384">
                  <c:v>44957</c:v>
                </c:pt>
                <c:pt idx="385">
                  <c:v>44985</c:v>
                </c:pt>
                <c:pt idx="386">
                  <c:v>45016</c:v>
                </c:pt>
                <c:pt idx="387">
                  <c:v>45046</c:v>
                </c:pt>
                <c:pt idx="388">
                  <c:v>45077</c:v>
                </c:pt>
                <c:pt idx="389">
                  <c:v>45107</c:v>
                </c:pt>
                <c:pt idx="390">
                  <c:v>45138</c:v>
                </c:pt>
              </c:numCache>
            </c:numRef>
          </c:cat>
          <c:val>
            <c:numRef>
              <c:f>'unused Chart 5 data'!$P$5:$P$395</c:f>
              <c:numCache>
                <c:formatCode>General</c:formatCode>
                <c:ptCount val="391"/>
                <c:pt idx="2" formatCode="0.0">
                  <c:v>5.6283664395233783</c:v>
                </c:pt>
                <c:pt idx="3" formatCode="0.0">
                  <c:v>7.3725091744309355</c:v>
                </c:pt>
                <c:pt idx="4" formatCode="0.0">
                  <c:v>7.467718093142655</c:v>
                </c:pt>
                <c:pt idx="5" formatCode="0.0">
                  <c:v>8.1358367656703034</c:v>
                </c:pt>
                <c:pt idx="6" formatCode="0.0">
                  <c:v>7.754227746077877</c:v>
                </c:pt>
                <c:pt idx="7" formatCode="0.0">
                  <c:v>7.1853056810739382</c:v>
                </c:pt>
                <c:pt idx="8" formatCode="0.0">
                  <c:v>6.3803582278218771</c:v>
                </c:pt>
                <c:pt idx="9" formatCode="0.0">
                  <c:v>4.9674740214633646</c:v>
                </c:pt>
                <c:pt idx="10" formatCode="0.0">
                  <c:v>7.3841684412161932</c:v>
                </c:pt>
                <c:pt idx="11" formatCode="0.0">
                  <c:v>7.8184717102953725</c:v>
                </c:pt>
                <c:pt idx="12" formatCode="0.0">
                  <c:v>7.9417247970846745</c:v>
                </c:pt>
                <c:pt idx="13" formatCode="0.0">
                  <c:v>8.414881262407361</c:v>
                </c:pt>
                <c:pt idx="14" formatCode="0.0">
                  <c:v>11.124396595232662</c:v>
                </c:pt>
                <c:pt idx="15" formatCode="0.0">
                  <c:v>13.942201653304556</c:v>
                </c:pt>
                <c:pt idx="16" formatCode="0.0">
                  <c:v>15.025751914728431</c:v>
                </c:pt>
                <c:pt idx="17" formatCode="0.0">
                  <c:v>14.863591488155413</c:v>
                </c:pt>
                <c:pt idx="18" formatCode="0.0">
                  <c:v>16.14504970128861</c:v>
                </c:pt>
                <c:pt idx="19" formatCode="0.0">
                  <c:v>17.73629942029584</c:v>
                </c:pt>
                <c:pt idx="20" formatCode="0.0">
                  <c:v>20.508544816450993</c:v>
                </c:pt>
                <c:pt idx="21" formatCode="0.0">
                  <c:v>23.241064895557866</c:v>
                </c:pt>
                <c:pt idx="22" formatCode="0.0">
                  <c:v>26.931676397796739</c:v>
                </c:pt>
                <c:pt idx="23" formatCode="0.0">
                  <c:v>28.119786554261196</c:v>
                </c:pt>
                <c:pt idx="24" formatCode="0.0">
                  <c:v>37.866787197478196</c:v>
                </c:pt>
                <c:pt idx="25" formatCode="0.0">
                  <c:v>46.970483035695089</c:v>
                </c:pt>
                <c:pt idx="26" formatCode="0.0">
                  <c:v>58.25230689268232</c:v>
                </c:pt>
                <c:pt idx="27" formatCode="0.0">
                  <c:v>60.567158467713163</c:v>
                </c:pt>
                <c:pt idx="28" formatCode="0.0">
                  <c:v>60.072385875753959</c:v>
                </c:pt>
                <c:pt idx="29" formatCode="0.0">
                  <c:v>59.59040412311041</c:v>
                </c:pt>
                <c:pt idx="30" formatCode="0.0">
                  <c:v>60.58691846319298</c:v>
                </c:pt>
                <c:pt idx="31" formatCode="0.0">
                  <c:v>62.512391262719113</c:v>
                </c:pt>
                <c:pt idx="32" formatCode="0.0">
                  <c:v>66.084308451782121</c:v>
                </c:pt>
                <c:pt idx="33" formatCode="0.0">
                  <c:v>65.826730659179916</c:v>
                </c:pt>
                <c:pt idx="34" formatCode="0.0">
                  <c:v>62.631807948580445</c:v>
                </c:pt>
                <c:pt idx="35" formatCode="0.0">
                  <c:v>58.553166055720091</c:v>
                </c:pt>
                <c:pt idx="36" formatCode="0.0">
                  <c:v>57.149242404809719</c:v>
                </c:pt>
                <c:pt idx="37" formatCode="0.0">
                  <c:v>60.844651922235279</c:v>
                </c:pt>
                <c:pt idx="38" formatCode="0.0">
                  <c:v>62.046934479967625</c:v>
                </c:pt>
                <c:pt idx="39" formatCode="0.0">
                  <c:v>57.204264580950458</c:v>
                </c:pt>
                <c:pt idx="40" formatCode="0.0">
                  <c:v>50.126346250582706</c:v>
                </c:pt>
                <c:pt idx="41" formatCode="0.0">
                  <c:v>44.206552499404808</c:v>
                </c:pt>
                <c:pt idx="42" formatCode="0.0">
                  <c:v>44.991619556995687</c:v>
                </c:pt>
                <c:pt idx="43" formatCode="0.0">
                  <c:v>45.792060488692186</c:v>
                </c:pt>
                <c:pt idx="44" formatCode="0.0">
                  <c:v>46.447185221775044</c:v>
                </c:pt>
                <c:pt idx="45" formatCode="0.0">
                  <c:v>46.803692591829439</c:v>
                </c:pt>
                <c:pt idx="46" formatCode="0.0">
                  <c:v>44.652446157411454</c:v>
                </c:pt>
                <c:pt idx="47" formatCode="0.0">
                  <c:v>39.914974871401448</c:v>
                </c:pt>
                <c:pt idx="48" formatCode="0.0">
                  <c:v>35.631163816522552</c:v>
                </c:pt>
                <c:pt idx="49" formatCode="0.0">
                  <c:v>35.123127892698456</c:v>
                </c:pt>
                <c:pt idx="50" formatCode="0.0">
                  <c:v>36.592298940098054</c:v>
                </c:pt>
                <c:pt idx="51" formatCode="0.0">
                  <c:v>37.722300689323589</c:v>
                </c:pt>
                <c:pt idx="52" formatCode="0.0">
                  <c:v>39.125829927863315</c:v>
                </c:pt>
                <c:pt idx="53" formatCode="0.0">
                  <c:v>41.143223751416123</c:v>
                </c:pt>
                <c:pt idx="54" formatCode="0.0">
                  <c:v>41.38424713658884</c:v>
                </c:pt>
                <c:pt idx="55" formatCode="0.0">
                  <c:v>41.386186572654751</c:v>
                </c:pt>
                <c:pt idx="56" formatCode="0.0">
                  <c:v>42.18160851000362</c:v>
                </c:pt>
                <c:pt idx="57" formatCode="0.0">
                  <c:v>43.331934865127664</c:v>
                </c:pt>
                <c:pt idx="58" formatCode="0.0">
                  <c:v>43.716731576552085</c:v>
                </c:pt>
                <c:pt idx="59" formatCode="0.0">
                  <c:v>42.237670019389334</c:v>
                </c:pt>
                <c:pt idx="60" formatCode="0.0">
                  <c:v>42.160732890134533</c:v>
                </c:pt>
                <c:pt idx="61" formatCode="0.0">
                  <c:v>39.654454371941398</c:v>
                </c:pt>
                <c:pt idx="62" formatCode="0.0">
                  <c:v>38.215615470907423</c:v>
                </c:pt>
                <c:pt idx="63" formatCode="0.0">
                  <c:v>34.757892604576078</c:v>
                </c:pt>
                <c:pt idx="64" formatCode="0.0">
                  <c:v>31.725062423313556</c:v>
                </c:pt>
                <c:pt idx="65" formatCode="0.0">
                  <c:v>28.11678339271171</c:v>
                </c:pt>
                <c:pt idx="66" formatCode="0.0">
                  <c:v>24.844801407569715</c:v>
                </c:pt>
                <c:pt idx="67" formatCode="0.0">
                  <c:v>25.538254186065718</c:v>
                </c:pt>
                <c:pt idx="68" formatCode="0.0">
                  <c:v>25.998961217170443</c:v>
                </c:pt>
                <c:pt idx="69" formatCode="0.0">
                  <c:v>27.442949771247413</c:v>
                </c:pt>
                <c:pt idx="70" formatCode="0.0">
                  <c:v>29.560167006075563</c:v>
                </c:pt>
                <c:pt idx="71" formatCode="0.0">
                  <c:v>32.870229684026548</c:v>
                </c:pt>
                <c:pt idx="72" formatCode="0.0">
                  <c:v>34.841568290522964</c:v>
                </c:pt>
                <c:pt idx="73" formatCode="0.0">
                  <c:v>35.263068099368475</c:v>
                </c:pt>
                <c:pt idx="74" formatCode="0.0">
                  <c:v>36.505007638245253</c:v>
                </c:pt>
                <c:pt idx="75" formatCode="0.0">
                  <c:v>35.711842451521605</c:v>
                </c:pt>
                <c:pt idx="76" formatCode="0.0">
                  <c:v>32.061729815852345</c:v>
                </c:pt>
                <c:pt idx="77" formatCode="0.0">
                  <c:v>26.590738804792281</c:v>
                </c:pt>
                <c:pt idx="78" formatCode="0.0">
                  <c:v>24.151788085562014</c:v>
                </c:pt>
                <c:pt idx="79" formatCode="0.0">
                  <c:v>22.801470703657174</c:v>
                </c:pt>
                <c:pt idx="80" formatCode="0.0">
                  <c:v>21.899361537172791</c:v>
                </c:pt>
                <c:pt idx="81" formatCode="0.0">
                  <c:v>19.205263424591248</c:v>
                </c:pt>
                <c:pt idx="82" formatCode="0.0">
                  <c:v>16.956569042997771</c:v>
                </c:pt>
                <c:pt idx="83" formatCode="0.0">
                  <c:v>15.70066693202449</c:v>
                </c:pt>
                <c:pt idx="84" formatCode="0.0">
                  <c:v>15.334267783511843</c:v>
                </c:pt>
                <c:pt idx="85" formatCode="0.0">
                  <c:v>15.12092711798172</c:v>
                </c:pt>
                <c:pt idx="86" formatCode="0.0">
                  <c:v>14.998955987863988</c:v>
                </c:pt>
                <c:pt idx="87" formatCode="0.0">
                  <c:v>14.940218485290648</c:v>
                </c:pt>
                <c:pt idx="88" formatCode="0.0">
                  <c:v>14.602278830585492</c:v>
                </c:pt>
                <c:pt idx="89" formatCode="0.0">
                  <c:v>13.556306777174795</c:v>
                </c:pt>
                <c:pt idx="90" formatCode="0.0">
                  <c:v>13.809315453799007</c:v>
                </c:pt>
                <c:pt idx="91" formatCode="0.0">
                  <c:v>12.784767430357055</c:v>
                </c:pt>
                <c:pt idx="92" formatCode="0.0">
                  <c:v>12.096627714414604</c:v>
                </c:pt>
                <c:pt idx="93" formatCode="0.0">
                  <c:v>11.307699269247346</c:v>
                </c:pt>
                <c:pt idx="94" formatCode="0.0">
                  <c:v>12.855045569172466</c:v>
                </c:pt>
                <c:pt idx="95" formatCode="0.0">
                  <c:v>14.603150334397887</c:v>
                </c:pt>
                <c:pt idx="96" formatCode="0.0">
                  <c:v>15.798497167678766</c:v>
                </c:pt>
                <c:pt idx="97" formatCode="0.0">
                  <c:v>16.462402659198208</c:v>
                </c:pt>
                <c:pt idx="98" formatCode="0.0">
                  <c:v>16.696616659144485</c:v>
                </c:pt>
                <c:pt idx="99" formatCode="0.0">
                  <c:v>16.126472043129606</c:v>
                </c:pt>
                <c:pt idx="100" formatCode="0.0">
                  <c:v>14.33078611422574</c:v>
                </c:pt>
                <c:pt idx="101" formatCode="0.0">
                  <c:v>12.701041339304728</c:v>
                </c:pt>
                <c:pt idx="102" formatCode="0.0">
                  <c:v>11.562725036498025</c:v>
                </c:pt>
                <c:pt idx="103" formatCode="0.0">
                  <c:v>11.042504965962095</c:v>
                </c:pt>
                <c:pt idx="104" formatCode="0.0">
                  <c:v>10.199235030632238</c:v>
                </c:pt>
                <c:pt idx="105" formatCode="0.0">
                  <c:v>9.4365587794631569</c:v>
                </c:pt>
                <c:pt idx="106" formatCode="0.0">
                  <c:v>8.5089190174954634</c:v>
                </c:pt>
                <c:pt idx="107" formatCode="0.0">
                  <c:v>7.7113987229359582</c:v>
                </c:pt>
                <c:pt idx="108" formatCode="0.0">
                  <c:v>7.0314350713659808</c:v>
                </c:pt>
                <c:pt idx="109" formatCode="0.0">
                  <c:v>6.513288886497727</c:v>
                </c:pt>
                <c:pt idx="110" formatCode="0.0">
                  <c:v>5.9389367873314098</c:v>
                </c:pt>
                <c:pt idx="111" formatCode="0.0">
                  <c:v>5.1447919309023886</c:v>
                </c:pt>
                <c:pt idx="112" formatCode="0.0">
                  <c:v>4.4921880511799115</c:v>
                </c:pt>
                <c:pt idx="113" formatCode="0.0">
                  <c:v>4.2499040918461963</c:v>
                </c:pt>
                <c:pt idx="114" formatCode="0.0">
                  <c:v>4.1546164805454113</c:v>
                </c:pt>
                <c:pt idx="115" formatCode="0.0">
                  <c:v>4.1493962805123354</c:v>
                </c:pt>
                <c:pt idx="116" formatCode="0.0">
                  <c:v>3.8422389971540176</c:v>
                </c:pt>
                <c:pt idx="117" formatCode="0.0">
                  <c:v>3.6714942481780226</c:v>
                </c:pt>
                <c:pt idx="118" formatCode="0.0">
                  <c:v>3.4259875615183937</c:v>
                </c:pt>
                <c:pt idx="119" formatCode="0.0">
                  <c:v>3.4276102059991462</c:v>
                </c:pt>
                <c:pt idx="120" formatCode="0.0">
                  <c:v>3.9853021915837168</c:v>
                </c:pt>
                <c:pt idx="121" formatCode="0.0">
                  <c:v>4.399353421346718</c:v>
                </c:pt>
                <c:pt idx="122" formatCode="0.0">
                  <c:v>4.4676746428035266</c:v>
                </c:pt>
                <c:pt idx="123" formatCode="0.0">
                  <c:v>3.934951775693035</c:v>
                </c:pt>
                <c:pt idx="124" formatCode="0.0">
                  <c:v>3.3675453160466908</c:v>
                </c:pt>
                <c:pt idx="125" formatCode="0.0">
                  <c:v>3.0153960924257124</c:v>
                </c:pt>
                <c:pt idx="126" formatCode="0.0">
                  <c:v>2.6340470316101015</c:v>
                </c:pt>
                <c:pt idx="127" formatCode="0.0">
                  <c:v>2.3838525825470787</c:v>
                </c:pt>
                <c:pt idx="128" formatCode="0.0">
                  <c:v>2.2108165152056762</c:v>
                </c:pt>
                <c:pt idx="129" formatCode="0.0">
                  <c:v>2.0318301265849992</c:v>
                </c:pt>
                <c:pt idx="130" formatCode="0.0">
                  <c:v>1.9064135575145087</c:v>
                </c:pt>
                <c:pt idx="131" formatCode="0.0">
                  <c:v>2.183249101070472</c:v>
                </c:pt>
                <c:pt idx="132" formatCode="0.0">
                  <c:v>2.1384082796722779</c:v>
                </c:pt>
                <c:pt idx="133" formatCode="0.0">
                  <c:v>2.1439755958282154</c:v>
                </c:pt>
                <c:pt idx="134" formatCode="0.0">
                  <c:v>1.7101875694446684</c:v>
                </c:pt>
                <c:pt idx="135" formatCode="0.0">
                  <c:v>1.7082900596769672</c:v>
                </c:pt>
                <c:pt idx="136" formatCode="0.0">
                  <c:v>1.7901841734974138</c:v>
                </c:pt>
                <c:pt idx="137" formatCode="0.0">
                  <c:v>1.7354910488528403</c:v>
                </c:pt>
                <c:pt idx="138" formatCode="0.0">
                  <c:v>1.7251464782337702</c:v>
                </c:pt>
                <c:pt idx="139" formatCode="0.0">
                  <c:v>1.6020139185158275</c:v>
                </c:pt>
                <c:pt idx="140" formatCode="0.0">
                  <c:v>1.5531177344280531</c:v>
                </c:pt>
                <c:pt idx="141" formatCode="0.0">
                  <c:v>1.7149290574750868</c:v>
                </c:pt>
                <c:pt idx="142" formatCode="0.0">
                  <c:v>1.6066595862099522</c:v>
                </c:pt>
                <c:pt idx="143" formatCode="0.0">
                  <c:v>1.6161655333636784</c:v>
                </c:pt>
                <c:pt idx="144" formatCode="0.0">
                  <c:v>3.0853729927405951</c:v>
                </c:pt>
                <c:pt idx="145" formatCode="0.0">
                  <c:v>3.8159029363186829</c:v>
                </c:pt>
                <c:pt idx="146" formatCode="0.0">
                  <c:v>5.0452526815657919</c:v>
                </c:pt>
                <c:pt idx="147" formatCode="0.0">
                  <c:v>3.4492922918037032</c:v>
                </c:pt>
                <c:pt idx="148" formatCode="0.0">
                  <c:v>3.0557183629821751</c:v>
                </c:pt>
                <c:pt idx="149" formatCode="0.0">
                  <c:v>1.9745353517161284</c:v>
                </c:pt>
                <c:pt idx="150" formatCode="0.0">
                  <c:v>2.3174514911112492</c:v>
                </c:pt>
                <c:pt idx="151" formatCode="0.0">
                  <c:v>2.7691172284116305</c:v>
                </c:pt>
                <c:pt idx="152" formatCode="0.0">
                  <c:v>2.9898044875073229</c:v>
                </c:pt>
                <c:pt idx="153" formatCode="0.0">
                  <c:v>2.6946567225994316</c:v>
                </c:pt>
                <c:pt idx="154" formatCode="0.0">
                  <c:v>2.3446607706253793</c:v>
                </c:pt>
                <c:pt idx="155" formatCode="0.0">
                  <c:v>2.1594049069121941</c:v>
                </c:pt>
                <c:pt idx="156" formatCode="0.0">
                  <c:v>3.7808890695850152</c:v>
                </c:pt>
                <c:pt idx="157" formatCode="0.0">
                  <c:v>6.6129739330478898</c:v>
                </c:pt>
                <c:pt idx="158" formatCode="0.0">
                  <c:v>12.247079720976933</c:v>
                </c:pt>
                <c:pt idx="159" formatCode="0.0">
                  <c:v>11.576127365299328</c:v>
                </c:pt>
                <c:pt idx="160" formatCode="0.0">
                  <c:v>9.2649172548081733</c:v>
                </c:pt>
                <c:pt idx="161" formatCode="0.0">
                  <c:v>5.2530182266820988</c:v>
                </c:pt>
                <c:pt idx="162" formatCode="0.0">
                  <c:v>4.6641412691793365</c:v>
                </c:pt>
                <c:pt idx="163" formatCode="0.0">
                  <c:v>4.1233492547536192</c:v>
                </c:pt>
                <c:pt idx="164" formatCode="0.0">
                  <c:v>2.5381711684565977</c:v>
                </c:pt>
                <c:pt idx="165" formatCode="0.0">
                  <c:v>2.4431183076756469</c:v>
                </c:pt>
                <c:pt idx="166" formatCode="0.0">
                  <c:v>2.2816529024645584</c:v>
                </c:pt>
                <c:pt idx="167" formatCode="0.0">
                  <c:v>2.5124028292876619</c:v>
                </c:pt>
                <c:pt idx="168" formatCode="0.0">
                  <c:v>2.3167862311879621</c:v>
                </c:pt>
                <c:pt idx="169" formatCode="0.0">
                  <c:v>2.2205389220640144</c:v>
                </c:pt>
                <c:pt idx="170" formatCode="0.0">
                  <c:v>1.8786046110481893</c:v>
                </c:pt>
                <c:pt idx="171" formatCode="0.0">
                  <c:v>1.9575841245234742</c:v>
                </c:pt>
                <c:pt idx="172" formatCode="0.0">
                  <c:v>1.9915435199315403</c:v>
                </c:pt>
                <c:pt idx="173" formatCode="0.0">
                  <c:v>2.1076488250899739</c:v>
                </c:pt>
                <c:pt idx="174" formatCode="0.0">
                  <c:v>1.9229031178286491</c:v>
                </c:pt>
                <c:pt idx="175" formatCode="0.0">
                  <c:v>1.8826238938481694</c:v>
                </c:pt>
                <c:pt idx="176" formatCode="0.0">
                  <c:v>1.6725725049340776</c:v>
                </c:pt>
                <c:pt idx="177" formatCode="0.0">
                  <c:v>1.5411618125391444</c:v>
                </c:pt>
                <c:pt idx="178" formatCode="0.0">
                  <c:v>1.3817917236010553</c:v>
                </c:pt>
                <c:pt idx="179" formatCode="0.0">
                  <c:v>1.2760358156685825</c:v>
                </c:pt>
                <c:pt idx="180" formatCode="0.0">
                  <c:v>1.3086701476506069</c:v>
                </c:pt>
                <c:pt idx="181" formatCode="0.0">
                  <c:v>1.2072283136502946</c:v>
                </c:pt>
                <c:pt idx="182" formatCode="0.0">
                  <c:v>1.2008319221465438</c:v>
                </c:pt>
                <c:pt idx="183" formatCode="0.0">
                  <c:v>1.0717517338647653</c:v>
                </c:pt>
                <c:pt idx="184" formatCode="0.0">
                  <c:v>1.181452050036192</c:v>
                </c:pt>
                <c:pt idx="185" formatCode="0.0">
                  <c:v>1.4908958671848371</c:v>
                </c:pt>
                <c:pt idx="186" formatCode="0.0">
                  <c:v>1.9652502930213023</c:v>
                </c:pt>
                <c:pt idx="187" formatCode="0.0">
                  <c:v>2.1083509481765303</c:v>
                </c:pt>
                <c:pt idx="188" formatCode="0.0">
                  <c:v>2.1510852303984742</c:v>
                </c:pt>
                <c:pt idx="189" formatCode="0.0">
                  <c:v>1.9117083827061903</c:v>
                </c:pt>
                <c:pt idx="190" formatCode="0.0">
                  <c:v>1.9290704170605082</c:v>
                </c:pt>
                <c:pt idx="191" formatCode="0.0">
                  <c:v>1.7765360449002319</c:v>
                </c:pt>
                <c:pt idx="192" formatCode="0.0">
                  <c:v>1.7631881341693116</c:v>
                </c:pt>
                <c:pt idx="193" formatCode="0.0">
                  <c:v>1.3866125595524499</c:v>
                </c:pt>
                <c:pt idx="194" formatCode="0.0">
                  <c:v>1.5063817814194529</c:v>
                </c:pt>
                <c:pt idx="195" formatCode="0.0">
                  <c:v>1.0907634260169354</c:v>
                </c:pt>
                <c:pt idx="196" formatCode="0.0">
                  <c:v>1.3396048110199341</c:v>
                </c:pt>
                <c:pt idx="197" formatCode="0.0">
                  <c:v>1.1880448778926456</c:v>
                </c:pt>
                <c:pt idx="198" formatCode="0.0">
                  <c:v>1.3019726550087964</c:v>
                </c:pt>
                <c:pt idx="199" formatCode="0.0">
                  <c:v>1.2392991576770445</c:v>
                </c:pt>
                <c:pt idx="200" formatCode="0.0">
                  <c:v>1.036462577054811</c:v>
                </c:pt>
                <c:pt idx="201" formatCode="0.0">
                  <c:v>1.0964669429520795</c:v>
                </c:pt>
                <c:pt idx="202" formatCode="0.0">
                  <c:v>1.4408345461044023</c:v>
                </c:pt>
                <c:pt idx="203" formatCode="0.0">
                  <c:v>1.9676612348545264</c:v>
                </c:pt>
                <c:pt idx="204" formatCode="0.0">
                  <c:v>3.6858250251033451</c:v>
                </c:pt>
                <c:pt idx="205" formatCode="0.0">
                  <c:v>4.5116551207555418</c:v>
                </c:pt>
                <c:pt idx="206" formatCode="0.0">
                  <c:v>4.8891265417693379</c:v>
                </c:pt>
                <c:pt idx="207" formatCode="0.0">
                  <c:v>4.5939402709051906</c:v>
                </c:pt>
                <c:pt idx="208" formatCode="0.0">
                  <c:v>4.9430437844613211</c:v>
                </c:pt>
                <c:pt idx="209" formatCode="0.0">
                  <c:v>5.372958568843579</c:v>
                </c:pt>
                <c:pt idx="210" formatCode="0.0">
                  <c:v>5.9371538158680748</c:v>
                </c:pt>
                <c:pt idx="211" formatCode="0.0">
                  <c:v>6.724317515749398</c:v>
                </c:pt>
                <c:pt idx="212" formatCode="0.0">
                  <c:v>7.7677537664735992</c:v>
                </c:pt>
                <c:pt idx="213" formatCode="0.0">
                  <c:v>7.0789708879535285</c:v>
                </c:pt>
                <c:pt idx="214" formatCode="0.0">
                  <c:v>5.7357706346187411</c:v>
                </c:pt>
                <c:pt idx="215" formatCode="0.0">
                  <c:v>4.5550685141735565</c:v>
                </c:pt>
                <c:pt idx="216" formatCode="0.0">
                  <c:v>4.3412170605557625</c:v>
                </c:pt>
                <c:pt idx="217" formatCode="0.0">
                  <c:v>4.3120169561973336</c:v>
                </c:pt>
                <c:pt idx="218" formatCode="0.0">
                  <c:v>3.7302349680788871</c:v>
                </c:pt>
                <c:pt idx="219" formatCode="0.0">
                  <c:v>2.9295252221938335</c:v>
                </c:pt>
                <c:pt idx="220" formatCode="0.0">
                  <c:v>2.2251497386864387</c:v>
                </c:pt>
                <c:pt idx="221" formatCode="0.0">
                  <c:v>1.8098397596824194</c:v>
                </c:pt>
                <c:pt idx="222" formatCode="0.0">
                  <c:v>1.5589321238382785</c:v>
                </c:pt>
                <c:pt idx="223" formatCode="0.0">
                  <c:v>1.2716525678748865</c:v>
                </c:pt>
                <c:pt idx="224" formatCode="0.0">
                  <c:v>1.339525643158705</c:v>
                </c:pt>
                <c:pt idx="225" formatCode="0.0">
                  <c:v>1.4783343403807325</c:v>
                </c:pt>
                <c:pt idx="226" formatCode="0.0">
                  <c:v>1.7253082182678388</c:v>
                </c:pt>
                <c:pt idx="227" formatCode="0.0">
                  <c:v>1.8609650914717319</c:v>
                </c:pt>
                <c:pt idx="228" formatCode="0.0">
                  <c:v>2.4298480234974562</c:v>
                </c:pt>
                <c:pt idx="229" formatCode="0.0">
                  <c:v>3.1765733009526103</c:v>
                </c:pt>
                <c:pt idx="230" formatCode="0.0">
                  <c:v>4.7229190569179655</c:v>
                </c:pt>
                <c:pt idx="231" formatCode="0.0">
                  <c:v>6.5900398343154647</c:v>
                </c:pt>
                <c:pt idx="232" formatCode="0.0">
                  <c:v>7.0216899603496215</c:v>
                </c:pt>
                <c:pt idx="233" formatCode="0.0">
                  <c:v>5.9650302518045812</c:v>
                </c:pt>
                <c:pt idx="234" formatCode="0.0">
                  <c:v>4.5690213114739224</c:v>
                </c:pt>
                <c:pt idx="235" formatCode="0.0">
                  <c:v>4.9570088961397607</c:v>
                </c:pt>
                <c:pt idx="236" formatCode="0.0">
                  <c:v>5.4959962259980699</c:v>
                </c:pt>
                <c:pt idx="237" formatCode="0.0">
                  <c:v>8.8356312766002656</c:v>
                </c:pt>
                <c:pt idx="238" formatCode="0.0">
                  <c:v>12.789517493903098</c:v>
                </c:pt>
                <c:pt idx="239" formatCode="0.0">
                  <c:v>16.952046105514551</c:v>
                </c:pt>
                <c:pt idx="240" formatCode="0.0">
                  <c:v>20.637333435820917</c:v>
                </c:pt>
                <c:pt idx="241" formatCode="0.0">
                  <c:v>25.01623431005639</c:v>
                </c:pt>
                <c:pt idx="242" formatCode="0.0">
                  <c:v>30.331766577006146</c:v>
                </c:pt>
                <c:pt idx="243" formatCode="0.0">
                  <c:v>32.076760619692898</c:v>
                </c:pt>
                <c:pt idx="244" formatCode="0.0">
                  <c:v>31.907088258650603</c:v>
                </c:pt>
                <c:pt idx="245" formatCode="0.0">
                  <c:v>29.527137155719739</c:v>
                </c:pt>
                <c:pt idx="246" formatCode="0.0">
                  <c:v>29.14131978181555</c:v>
                </c:pt>
                <c:pt idx="247" formatCode="0.0">
                  <c:v>29.085476903249042</c:v>
                </c:pt>
                <c:pt idx="248" formatCode="0.0">
                  <c:v>28.670722958098086</c:v>
                </c:pt>
                <c:pt idx="249" formatCode="0.0">
                  <c:v>26.732984112848396</c:v>
                </c:pt>
                <c:pt idx="250" formatCode="0.0">
                  <c:v>24.73676868597035</c:v>
                </c:pt>
                <c:pt idx="251" formatCode="0.0">
                  <c:v>26.53828917017626</c:v>
                </c:pt>
                <c:pt idx="252" formatCode="0.0">
                  <c:v>30.204852653168548</c:v>
                </c:pt>
                <c:pt idx="253" formatCode="0.0">
                  <c:v>36.358157683108921</c:v>
                </c:pt>
                <c:pt idx="254" formatCode="0.0">
                  <c:v>40.771624318280303</c:v>
                </c:pt>
                <c:pt idx="255" formatCode="0.0">
                  <c:v>44.347525100502558</c:v>
                </c:pt>
                <c:pt idx="256" formatCode="0.0">
                  <c:v>43.680602846213723</c:v>
                </c:pt>
                <c:pt idx="257" formatCode="0.0">
                  <c:v>41.661143047401026</c:v>
                </c:pt>
                <c:pt idx="258" formatCode="0.0">
                  <c:v>40.278356777508911</c:v>
                </c:pt>
                <c:pt idx="259" formatCode="0.0">
                  <c:v>41.872312216842566</c:v>
                </c:pt>
                <c:pt idx="260" formatCode="0.0">
                  <c:v>44.173853131771715</c:v>
                </c:pt>
                <c:pt idx="261" formatCode="0.0">
                  <c:v>45.365538026312642</c:v>
                </c:pt>
                <c:pt idx="262" formatCode="0.0">
                  <c:v>45.0972710961966</c:v>
                </c:pt>
                <c:pt idx="263" formatCode="0.0">
                  <c:v>50.326490404028874</c:v>
                </c:pt>
                <c:pt idx="264" formatCode="0.0">
                  <c:v>54.938139839259286</c:v>
                </c:pt>
                <c:pt idx="265" formatCode="0.0">
                  <c:v>59.311618026660149</c:v>
                </c:pt>
                <c:pt idx="266" formatCode="0.0">
                  <c:v>58.102906310091079</c:v>
                </c:pt>
                <c:pt idx="267" formatCode="0.0">
                  <c:v>55.990566037560377</c:v>
                </c:pt>
                <c:pt idx="268" formatCode="0.0">
                  <c:v>54.985013804714754</c:v>
                </c:pt>
                <c:pt idx="269" formatCode="0.0">
                  <c:v>55.286396646143864</c:v>
                </c:pt>
                <c:pt idx="270" formatCode="0.0">
                  <c:v>57.08046201723878</c:v>
                </c:pt>
                <c:pt idx="271" formatCode="0.0">
                  <c:v>57.266151640834586</c:v>
                </c:pt>
                <c:pt idx="272" formatCode="0.0">
                  <c:v>57.370243825892452</c:v>
                </c:pt>
                <c:pt idx="273" formatCode="0.0">
                  <c:v>56.333608310300384</c:v>
                </c:pt>
                <c:pt idx="274" formatCode="0.0">
                  <c:v>56.137339477865652</c:v>
                </c:pt>
                <c:pt idx="275" formatCode="0.0">
                  <c:v>57.468682089284677</c:v>
                </c:pt>
                <c:pt idx="276" formatCode="0.0">
                  <c:v>58.847640584079322</c:v>
                </c:pt>
                <c:pt idx="277" formatCode="0.0">
                  <c:v>61.796420939697811</c:v>
                </c:pt>
                <c:pt idx="278" formatCode="0.0">
                  <c:v>61.870227996852115</c:v>
                </c:pt>
                <c:pt idx="279" formatCode="0.0">
                  <c:v>60.751226649872727</c:v>
                </c:pt>
                <c:pt idx="280" formatCode="0.0">
                  <c:v>59.271004088577655</c:v>
                </c:pt>
                <c:pt idx="281" formatCode="0.0">
                  <c:v>61.021855398393576</c:v>
                </c:pt>
                <c:pt idx="282" formatCode="0.0">
                  <c:v>64.202225950483793</c:v>
                </c:pt>
                <c:pt idx="283" formatCode="0.0">
                  <c:v>65.812807037735226</c:v>
                </c:pt>
                <c:pt idx="284" formatCode="0.0">
                  <c:v>64.338875816863293</c:v>
                </c:pt>
                <c:pt idx="285" formatCode="0.0">
                  <c:v>62.411341637521296</c:v>
                </c:pt>
                <c:pt idx="286" formatCode="0.0">
                  <c:v>61.725303917747034</c:v>
                </c:pt>
                <c:pt idx="287" formatCode="0.0">
                  <c:v>61.12466686606242</c:v>
                </c:pt>
                <c:pt idx="288" formatCode="0.0">
                  <c:v>61.287623700035333</c:v>
                </c:pt>
                <c:pt idx="289" formatCode="0.0">
                  <c:v>59.551646530921126</c:v>
                </c:pt>
                <c:pt idx="290" formatCode="0.0">
                  <c:v>56.694731328373429</c:v>
                </c:pt>
                <c:pt idx="291" formatCode="0.0">
                  <c:v>52.848579639335156</c:v>
                </c:pt>
                <c:pt idx="292" formatCode="0.0">
                  <c:v>48.652174944961736</c:v>
                </c:pt>
                <c:pt idx="293" formatCode="0.0">
                  <c:v>47.885731625712566</c:v>
                </c:pt>
                <c:pt idx="294" formatCode="0.0">
                  <c:v>48.640743577282223</c:v>
                </c:pt>
                <c:pt idx="295" formatCode="0.0">
                  <c:v>49.822281191216113</c:v>
                </c:pt>
                <c:pt idx="296" formatCode="0.0">
                  <c:v>49.20573286803549</c:v>
                </c:pt>
                <c:pt idx="297" formatCode="0.0">
                  <c:v>47.703514434219663</c:v>
                </c:pt>
                <c:pt idx="298" formatCode="0.0">
                  <c:v>46.76720967824415</c:v>
                </c:pt>
                <c:pt idx="299" formatCode="0.0">
                  <c:v>47.796709398422614</c:v>
                </c:pt>
                <c:pt idx="300" formatCode="0.0">
                  <c:v>49.32814516792601</c:v>
                </c:pt>
                <c:pt idx="301" formatCode="0.0">
                  <c:v>50.337288040604683</c:v>
                </c:pt>
                <c:pt idx="302" formatCode="0.0">
                  <c:v>48.333316036215621</c:v>
                </c:pt>
                <c:pt idx="303" formatCode="0.0">
                  <c:v>44.924308523407205</c:v>
                </c:pt>
                <c:pt idx="304" formatCode="0.0">
                  <c:v>40.395479753603091</c:v>
                </c:pt>
                <c:pt idx="305" formatCode="0.0">
                  <c:v>35.222405136238081</c:v>
                </c:pt>
                <c:pt idx="306" formatCode="0.0">
                  <c:v>31.177400357332107</c:v>
                </c:pt>
                <c:pt idx="307" formatCode="0.0">
                  <c:v>28.450369951476613</c:v>
                </c:pt>
                <c:pt idx="308" formatCode="0.0">
                  <c:v>31.002022902209138</c:v>
                </c:pt>
                <c:pt idx="309" formatCode="0.0">
                  <c:v>34.15026117161252</c:v>
                </c:pt>
                <c:pt idx="310" formatCode="0.0">
                  <c:v>36.183799095685522</c:v>
                </c:pt>
                <c:pt idx="311" formatCode="0.0">
                  <c:v>36.120143944608294</c:v>
                </c:pt>
                <c:pt idx="312" formatCode="0.0">
                  <c:v>34.029599851745566</c:v>
                </c:pt>
                <c:pt idx="313" formatCode="0.0">
                  <c:v>33.204341852778022</c:v>
                </c:pt>
                <c:pt idx="314" formatCode="0.0">
                  <c:v>31.567914473331168</c:v>
                </c:pt>
                <c:pt idx="315" formatCode="0.0">
                  <c:v>31.647009945582045</c:v>
                </c:pt>
                <c:pt idx="316" formatCode="0.0">
                  <c:v>33.432649817160495</c:v>
                </c:pt>
                <c:pt idx="317" formatCode="0.0">
                  <c:v>33.938785706323088</c:v>
                </c:pt>
                <c:pt idx="318" formatCode="0.0">
                  <c:v>33.872623298689774</c:v>
                </c:pt>
                <c:pt idx="319" formatCode="0.0">
                  <c:v>30.537466046588069</c:v>
                </c:pt>
                <c:pt idx="320" formatCode="0.0">
                  <c:v>28.100944207399852</c:v>
                </c:pt>
                <c:pt idx="321" formatCode="0.0">
                  <c:v>25.627859681888513</c:v>
                </c:pt>
                <c:pt idx="322" formatCode="0.0">
                  <c:v>25.421495544811478</c:v>
                </c:pt>
                <c:pt idx="323" formatCode="0.0">
                  <c:v>25.539895148973628</c:v>
                </c:pt>
                <c:pt idx="324" formatCode="0.0">
                  <c:v>27.019333060716246</c:v>
                </c:pt>
                <c:pt idx="325" formatCode="0.0">
                  <c:v>26.729029640230294</c:v>
                </c:pt>
                <c:pt idx="326" formatCode="0.0">
                  <c:v>25.795409469989824</c:v>
                </c:pt>
                <c:pt idx="327" formatCode="0.0">
                  <c:v>24.333663565224544</c:v>
                </c:pt>
                <c:pt idx="328" formatCode="0.0">
                  <c:v>24.931693526729461</c:v>
                </c:pt>
                <c:pt idx="329" formatCode="0.0">
                  <c:v>26.729816712546477</c:v>
                </c:pt>
                <c:pt idx="330" formatCode="0.0">
                  <c:v>28.029734878699887</c:v>
                </c:pt>
                <c:pt idx="331" formatCode="0.0">
                  <c:v>28.798740531991943</c:v>
                </c:pt>
                <c:pt idx="332" formatCode="0.0">
                  <c:v>28.985114559135251</c:v>
                </c:pt>
                <c:pt idx="333" formatCode="0.0">
                  <c:v>29.138355372503412</c:v>
                </c:pt>
                <c:pt idx="334" formatCode="0.0">
                  <c:v>29.554570859145418</c:v>
                </c:pt>
                <c:pt idx="335" formatCode="0.0">
                  <c:v>28.756512590469384</c:v>
                </c:pt>
                <c:pt idx="336" formatCode="0.0">
                  <c:v>30.764535671107478</c:v>
                </c:pt>
                <c:pt idx="337" formatCode="0.0">
                  <c:v>32.262480034127996</c:v>
                </c:pt>
                <c:pt idx="338" formatCode="0.0">
                  <c:v>34.44513431332183</c:v>
                </c:pt>
                <c:pt idx="339" formatCode="0.0">
                  <c:v>33.616161300766407</c:v>
                </c:pt>
                <c:pt idx="340" formatCode="0.0">
                  <c:v>32.118744609005851</c:v>
                </c:pt>
                <c:pt idx="341" formatCode="0.0">
                  <c:v>28.569449259333719</c:v>
                </c:pt>
                <c:pt idx="342" formatCode="0.0">
                  <c:v>24.637937697738938</c:v>
                </c:pt>
                <c:pt idx="343" formatCode="0.0">
                  <c:v>21.2119168519604</c:v>
                </c:pt>
                <c:pt idx="344" formatCode="0.0">
                  <c:v>19.355817500202605</c:v>
                </c:pt>
                <c:pt idx="345" formatCode="0.0">
                  <c:v>18.36222387694902</c:v>
                </c:pt>
                <c:pt idx="346" formatCode="0.0">
                  <c:v>17.023328861894253</c:v>
                </c:pt>
                <c:pt idx="347" formatCode="0.0">
                  <c:v>18.04770630550928</c:v>
                </c:pt>
                <c:pt idx="348" formatCode="0.0">
                  <c:v>18.45765979149353</c:v>
                </c:pt>
                <c:pt idx="349" formatCode="0.0">
                  <c:v>19.451420770445175</c:v>
                </c:pt>
                <c:pt idx="350" formatCode="0.0">
                  <c:v>17.587653073030562</c:v>
                </c:pt>
                <c:pt idx="351" formatCode="0.0">
                  <c:v>15.985546450368433</c:v>
                </c:pt>
                <c:pt idx="352" formatCode="0.0">
                  <c:v>13.884760190505594</c:v>
                </c:pt>
                <c:pt idx="353" formatCode="0.0">
                  <c:v>12.592181830790954</c:v>
                </c:pt>
                <c:pt idx="354" formatCode="0.0">
                  <c:v>11.926820902596106</c:v>
                </c:pt>
                <c:pt idx="355" formatCode="0.0">
                  <c:v>12.139717736004577</c:v>
                </c:pt>
                <c:pt idx="356" formatCode="0.0">
                  <c:v>12.299102385794745</c:v>
                </c:pt>
                <c:pt idx="357" formatCode="0.0">
                  <c:v>11.7775808321216</c:v>
                </c:pt>
                <c:pt idx="358" formatCode="0.0">
                  <c:v>10.80256295128995</c:v>
                </c:pt>
                <c:pt idx="359" formatCode="0.0">
                  <c:v>9.9615049446617654</c:v>
                </c:pt>
                <c:pt idx="360" formatCode="0.0">
                  <c:v>9.8141604209409152</c:v>
                </c:pt>
                <c:pt idx="361" formatCode="0.0">
                  <c:v>10.203393997796878</c:v>
                </c:pt>
                <c:pt idx="362" formatCode="0.0">
                  <c:v>10.078186469093545</c:v>
                </c:pt>
                <c:pt idx="363" formatCode="0.0">
                  <c:v>9.879170164024476</c:v>
                </c:pt>
                <c:pt idx="364" formatCode="0.0">
                  <c:v>9.3206710779210411</c:v>
                </c:pt>
                <c:pt idx="365" formatCode="0.0">
                  <c:v>9.0518769406522939</c:v>
                </c:pt>
                <c:pt idx="366" formatCode="0.0">
                  <c:v>8.8266849280200397</c:v>
                </c:pt>
                <c:pt idx="367" formatCode="0.0">
                  <c:v>8.3758056192174255</c:v>
                </c:pt>
                <c:pt idx="368" formatCode="0.0">
                  <c:v>7.9902916474221497</c:v>
                </c:pt>
                <c:pt idx="369" formatCode="0.0">
                  <c:v>7.7768307562333376</c:v>
                </c:pt>
                <c:pt idx="370" formatCode="0.0">
                  <c:v>7.9441090361524216</c:v>
                </c:pt>
                <c:pt idx="371" formatCode="0.0">
                  <c:v>8.2773938162014939</c:v>
                </c:pt>
                <c:pt idx="372" formatCode="0.0">
                  <c:v>8.4161637234034377</c:v>
                </c:pt>
                <c:pt idx="373" formatCode="0.0">
                  <c:v>8.7888837715253256</c:v>
                </c:pt>
                <c:pt idx="374" formatCode="0.0">
                  <c:v>9.3487858498255054</c:v>
                </c:pt>
                <c:pt idx="375" formatCode="0.0">
                  <c:v>10.001500386660572</c:v>
                </c:pt>
                <c:pt idx="376" formatCode="0.0">
                  <c:v>10.535442619983002</c:v>
                </c:pt>
                <c:pt idx="377" formatCode="0.0">
                  <c:v>10.332252288268856</c:v>
                </c:pt>
                <c:pt idx="378" formatCode="0.0">
                  <c:v>10.154030437758927</c:v>
                </c:pt>
                <c:pt idx="379" formatCode="0.0">
                  <c:v>9.7800323674499534</c:v>
                </c:pt>
                <c:pt idx="380" formatCode="0.0">
                  <c:v>10.12365882108721</c:v>
                </c:pt>
                <c:pt idx="381" formatCode="0.0">
                  <c:v>10.843990434390284</c:v>
                </c:pt>
                <c:pt idx="382" formatCode="0.0">
                  <c:v>11.474461604364263</c:v>
                </c:pt>
                <c:pt idx="383" formatCode="0.0">
                  <c:v>12.032775382403408</c:v>
                </c:pt>
                <c:pt idx="384" formatCode="0.0">
                  <c:v>11.800845321206731</c:v>
                </c:pt>
                <c:pt idx="385" formatCode="0.0">
                  <c:v>11.622871853364002</c:v>
                </c:pt>
                <c:pt idx="386" formatCode="0.0">
                  <c:v>11.3907821777756</c:v>
                </c:pt>
                <c:pt idx="387" formatCode="0.0">
                  <c:v>11.793798345703328</c:v>
                </c:pt>
                <c:pt idx="388" formatCode="0.0">
                  <c:v>12.20403496400152</c:v>
                </c:pt>
                <c:pt idx="389" formatCode="0.0">
                  <c:v>12.905294459665202</c:v>
                </c:pt>
                <c:pt idx="390" formatCode="0.0">
                  <c:v>13.080206592624146</c:v>
                </c:pt>
              </c:numCache>
            </c:numRef>
          </c:val>
          <c:smooth val="0"/>
          <c:extLst>
            <c:ext xmlns:c16="http://schemas.microsoft.com/office/drawing/2014/chart" uri="{C3380CC4-5D6E-409C-BE32-E72D297353CC}">
              <c16:uniqueId val="{00000001-F618-4537-BEFC-1F794AF4DF4B}"/>
            </c:ext>
          </c:extLst>
        </c:ser>
        <c:ser>
          <c:idx val="2"/>
          <c:order val="2"/>
          <c:tx>
            <c:v>Foreign-owned bonds (% of total bonds)</c:v>
          </c:tx>
          <c:spPr>
            <a:ln w="28575" cap="rnd">
              <a:solidFill>
                <a:schemeClr val="accent3"/>
              </a:solidFill>
              <a:round/>
            </a:ln>
            <a:effectLst/>
          </c:spPr>
          <c:marker>
            <c:symbol val="none"/>
          </c:marker>
          <c:cat>
            <c:numRef>
              <c:f>'unused Chart 5 data'!$K$5:$K$395</c:f>
              <c:numCache>
                <c:formatCode>yyyy</c:formatCode>
                <c:ptCount val="391"/>
                <c:pt idx="0">
                  <c:v>33269</c:v>
                </c:pt>
                <c:pt idx="1">
                  <c:v>33297</c:v>
                </c:pt>
                <c:pt idx="2">
                  <c:v>33328</c:v>
                </c:pt>
                <c:pt idx="3">
                  <c:v>33358</c:v>
                </c:pt>
                <c:pt idx="4">
                  <c:v>33389</c:v>
                </c:pt>
                <c:pt idx="5">
                  <c:v>33419</c:v>
                </c:pt>
                <c:pt idx="6">
                  <c:v>33450</c:v>
                </c:pt>
                <c:pt idx="7">
                  <c:v>33481</c:v>
                </c:pt>
                <c:pt idx="8">
                  <c:v>33511</c:v>
                </c:pt>
                <c:pt idx="9">
                  <c:v>33542</c:v>
                </c:pt>
                <c:pt idx="10">
                  <c:v>33572</c:v>
                </c:pt>
                <c:pt idx="11">
                  <c:v>33603</c:v>
                </c:pt>
                <c:pt idx="12">
                  <c:v>33634</c:v>
                </c:pt>
                <c:pt idx="13">
                  <c:v>33663</c:v>
                </c:pt>
                <c:pt idx="14">
                  <c:v>33694</c:v>
                </c:pt>
                <c:pt idx="15">
                  <c:v>33724</c:v>
                </c:pt>
                <c:pt idx="16">
                  <c:v>33755</c:v>
                </c:pt>
                <c:pt idx="17">
                  <c:v>33785</c:v>
                </c:pt>
                <c:pt idx="18">
                  <c:v>33816</c:v>
                </c:pt>
                <c:pt idx="19">
                  <c:v>33847</c:v>
                </c:pt>
                <c:pt idx="20">
                  <c:v>33877</c:v>
                </c:pt>
                <c:pt idx="21">
                  <c:v>33908</c:v>
                </c:pt>
                <c:pt idx="22">
                  <c:v>33938</c:v>
                </c:pt>
                <c:pt idx="23">
                  <c:v>33969</c:v>
                </c:pt>
                <c:pt idx="24">
                  <c:v>34000</c:v>
                </c:pt>
                <c:pt idx="25">
                  <c:v>34028</c:v>
                </c:pt>
                <c:pt idx="26">
                  <c:v>34059</c:v>
                </c:pt>
                <c:pt idx="27">
                  <c:v>34089</c:v>
                </c:pt>
                <c:pt idx="28">
                  <c:v>34120</c:v>
                </c:pt>
                <c:pt idx="29">
                  <c:v>34150</c:v>
                </c:pt>
                <c:pt idx="30">
                  <c:v>34181</c:v>
                </c:pt>
                <c:pt idx="31">
                  <c:v>34212</c:v>
                </c:pt>
                <c:pt idx="32">
                  <c:v>34242</c:v>
                </c:pt>
                <c:pt idx="33">
                  <c:v>34273</c:v>
                </c:pt>
                <c:pt idx="34">
                  <c:v>34303</c:v>
                </c:pt>
                <c:pt idx="35">
                  <c:v>34334</c:v>
                </c:pt>
                <c:pt idx="36">
                  <c:v>34365</c:v>
                </c:pt>
                <c:pt idx="37">
                  <c:v>34393</c:v>
                </c:pt>
                <c:pt idx="38">
                  <c:v>34424</c:v>
                </c:pt>
                <c:pt idx="39">
                  <c:v>34454</c:v>
                </c:pt>
                <c:pt idx="40">
                  <c:v>34485</c:v>
                </c:pt>
                <c:pt idx="41">
                  <c:v>34515</c:v>
                </c:pt>
                <c:pt idx="42">
                  <c:v>34546</c:v>
                </c:pt>
                <c:pt idx="43">
                  <c:v>34577</c:v>
                </c:pt>
                <c:pt idx="44">
                  <c:v>34607</c:v>
                </c:pt>
                <c:pt idx="45">
                  <c:v>34638</c:v>
                </c:pt>
                <c:pt idx="46">
                  <c:v>34668</c:v>
                </c:pt>
                <c:pt idx="47">
                  <c:v>34699</c:v>
                </c:pt>
                <c:pt idx="48">
                  <c:v>34730</c:v>
                </c:pt>
                <c:pt idx="49">
                  <c:v>34758</c:v>
                </c:pt>
                <c:pt idx="50">
                  <c:v>34789</c:v>
                </c:pt>
                <c:pt idx="51">
                  <c:v>34819</c:v>
                </c:pt>
                <c:pt idx="52">
                  <c:v>34850</c:v>
                </c:pt>
                <c:pt idx="53">
                  <c:v>34880</c:v>
                </c:pt>
                <c:pt idx="54">
                  <c:v>34911</c:v>
                </c:pt>
                <c:pt idx="55">
                  <c:v>34942</c:v>
                </c:pt>
                <c:pt idx="56">
                  <c:v>34972</c:v>
                </c:pt>
                <c:pt idx="57">
                  <c:v>35003</c:v>
                </c:pt>
                <c:pt idx="58">
                  <c:v>35033</c:v>
                </c:pt>
                <c:pt idx="59">
                  <c:v>35064</c:v>
                </c:pt>
                <c:pt idx="60">
                  <c:v>35095</c:v>
                </c:pt>
                <c:pt idx="61">
                  <c:v>35124</c:v>
                </c:pt>
                <c:pt idx="62">
                  <c:v>35155</c:v>
                </c:pt>
                <c:pt idx="63">
                  <c:v>35185</c:v>
                </c:pt>
                <c:pt idx="64">
                  <c:v>35216</c:v>
                </c:pt>
                <c:pt idx="65">
                  <c:v>35246</c:v>
                </c:pt>
                <c:pt idx="66">
                  <c:v>35277</c:v>
                </c:pt>
                <c:pt idx="67">
                  <c:v>35308</c:v>
                </c:pt>
                <c:pt idx="68">
                  <c:v>35338</c:v>
                </c:pt>
                <c:pt idx="69">
                  <c:v>35369</c:v>
                </c:pt>
                <c:pt idx="70">
                  <c:v>35399</c:v>
                </c:pt>
                <c:pt idx="71">
                  <c:v>35430</c:v>
                </c:pt>
                <c:pt idx="72">
                  <c:v>35461</c:v>
                </c:pt>
                <c:pt idx="73">
                  <c:v>35489</c:v>
                </c:pt>
                <c:pt idx="74">
                  <c:v>35520</c:v>
                </c:pt>
                <c:pt idx="75">
                  <c:v>35550</c:v>
                </c:pt>
                <c:pt idx="76">
                  <c:v>35581</c:v>
                </c:pt>
                <c:pt idx="77">
                  <c:v>35611</c:v>
                </c:pt>
                <c:pt idx="78">
                  <c:v>35642</c:v>
                </c:pt>
                <c:pt idx="79">
                  <c:v>35673</c:v>
                </c:pt>
                <c:pt idx="80">
                  <c:v>35703</c:v>
                </c:pt>
                <c:pt idx="81">
                  <c:v>35734</c:v>
                </c:pt>
                <c:pt idx="82">
                  <c:v>35764</c:v>
                </c:pt>
                <c:pt idx="83">
                  <c:v>35795</c:v>
                </c:pt>
                <c:pt idx="84">
                  <c:v>35826</c:v>
                </c:pt>
                <c:pt idx="85">
                  <c:v>35854</c:v>
                </c:pt>
                <c:pt idx="86">
                  <c:v>35885</c:v>
                </c:pt>
                <c:pt idx="87">
                  <c:v>35915</c:v>
                </c:pt>
                <c:pt idx="88">
                  <c:v>35946</c:v>
                </c:pt>
                <c:pt idx="89">
                  <c:v>35976</c:v>
                </c:pt>
                <c:pt idx="90">
                  <c:v>36007</c:v>
                </c:pt>
                <c:pt idx="91">
                  <c:v>36038</c:v>
                </c:pt>
                <c:pt idx="92">
                  <c:v>36068</c:v>
                </c:pt>
                <c:pt idx="93">
                  <c:v>36099</c:v>
                </c:pt>
                <c:pt idx="94">
                  <c:v>36129</c:v>
                </c:pt>
                <c:pt idx="95">
                  <c:v>36160</c:v>
                </c:pt>
                <c:pt idx="96">
                  <c:v>36191</c:v>
                </c:pt>
                <c:pt idx="97">
                  <c:v>36219</c:v>
                </c:pt>
                <c:pt idx="98">
                  <c:v>36250</c:v>
                </c:pt>
                <c:pt idx="99">
                  <c:v>36280</c:v>
                </c:pt>
                <c:pt idx="100">
                  <c:v>36311</c:v>
                </c:pt>
                <c:pt idx="101">
                  <c:v>36341</c:v>
                </c:pt>
                <c:pt idx="102">
                  <c:v>36372</c:v>
                </c:pt>
                <c:pt idx="103">
                  <c:v>36403</c:v>
                </c:pt>
                <c:pt idx="104">
                  <c:v>36433</c:v>
                </c:pt>
                <c:pt idx="105">
                  <c:v>36464</c:v>
                </c:pt>
                <c:pt idx="106">
                  <c:v>36494</c:v>
                </c:pt>
                <c:pt idx="107">
                  <c:v>36525</c:v>
                </c:pt>
                <c:pt idx="108">
                  <c:v>36556</c:v>
                </c:pt>
                <c:pt idx="109">
                  <c:v>36585</c:v>
                </c:pt>
                <c:pt idx="110">
                  <c:v>36616</c:v>
                </c:pt>
                <c:pt idx="111">
                  <c:v>36646</c:v>
                </c:pt>
                <c:pt idx="112">
                  <c:v>36677</c:v>
                </c:pt>
                <c:pt idx="113">
                  <c:v>36707</c:v>
                </c:pt>
                <c:pt idx="114">
                  <c:v>36738</c:v>
                </c:pt>
                <c:pt idx="115">
                  <c:v>36769</c:v>
                </c:pt>
                <c:pt idx="116">
                  <c:v>36799</c:v>
                </c:pt>
                <c:pt idx="117">
                  <c:v>36830</c:v>
                </c:pt>
                <c:pt idx="118">
                  <c:v>36860</c:v>
                </c:pt>
                <c:pt idx="119">
                  <c:v>36891</c:v>
                </c:pt>
                <c:pt idx="120">
                  <c:v>36922</c:v>
                </c:pt>
                <c:pt idx="121">
                  <c:v>36950</c:v>
                </c:pt>
                <c:pt idx="122">
                  <c:v>36981</c:v>
                </c:pt>
                <c:pt idx="123">
                  <c:v>37011</c:v>
                </c:pt>
                <c:pt idx="124">
                  <c:v>37042</c:v>
                </c:pt>
                <c:pt idx="125">
                  <c:v>37072</c:v>
                </c:pt>
                <c:pt idx="126">
                  <c:v>37103</c:v>
                </c:pt>
                <c:pt idx="127">
                  <c:v>37134</c:v>
                </c:pt>
                <c:pt idx="128">
                  <c:v>37164</c:v>
                </c:pt>
                <c:pt idx="129">
                  <c:v>37195</c:v>
                </c:pt>
                <c:pt idx="130">
                  <c:v>37225</c:v>
                </c:pt>
                <c:pt idx="131">
                  <c:v>37256</c:v>
                </c:pt>
                <c:pt idx="132">
                  <c:v>37287</c:v>
                </c:pt>
                <c:pt idx="133">
                  <c:v>37315</c:v>
                </c:pt>
                <c:pt idx="134">
                  <c:v>37346</c:v>
                </c:pt>
                <c:pt idx="135">
                  <c:v>37376</c:v>
                </c:pt>
                <c:pt idx="136">
                  <c:v>37407</c:v>
                </c:pt>
                <c:pt idx="137">
                  <c:v>37437</c:v>
                </c:pt>
                <c:pt idx="138">
                  <c:v>37468</c:v>
                </c:pt>
                <c:pt idx="139">
                  <c:v>37499</c:v>
                </c:pt>
                <c:pt idx="140">
                  <c:v>37529</c:v>
                </c:pt>
                <c:pt idx="141">
                  <c:v>37560</c:v>
                </c:pt>
                <c:pt idx="142">
                  <c:v>37590</c:v>
                </c:pt>
                <c:pt idx="143">
                  <c:v>37621</c:v>
                </c:pt>
                <c:pt idx="144">
                  <c:v>37652</c:v>
                </c:pt>
                <c:pt idx="145">
                  <c:v>37680</c:v>
                </c:pt>
                <c:pt idx="146">
                  <c:v>37711</c:v>
                </c:pt>
                <c:pt idx="147">
                  <c:v>37741</c:v>
                </c:pt>
                <c:pt idx="148">
                  <c:v>37772</c:v>
                </c:pt>
                <c:pt idx="149">
                  <c:v>37802</c:v>
                </c:pt>
                <c:pt idx="150">
                  <c:v>37833</c:v>
                </c:pt>
                <c:pt idx="151">
                  <c:v>37864</c:v>
                </c:pt>
                <c:pt idx="152">
                  <c:v>37894</c:v>
                </c:pt>
                <c:pt idx="153">
                  <c:v>37925</c:v>
                </c:pt>
                <c:pt idx="154">
                  <c:v>37955</c:v>
                </c:pt>
                <c:pt idx="155">
                  <c:v>37986</c:v>
                </c:pt>
                <c:pt idx="156">
                  <c:v>38017</c:v>
                </c:pt>
                <c:pt idx="157">
                  <c:v>38046</c:v>
                </c:pt>
                <c:pt idx="158">
                  <c:v>38077</c:v>
                </c:pt>
                <c:pt idx="159">
                  <c:v>38107</c:v>
                </c:pt>
                <c:pt idx="160">
                  <c:v>38138</c:v>
                </c:pt>
                <c:pt idx="161">
                  <c:v>38168</c:v>
                </c:pt>
                <c:pt idx="162">
                  <c:v>38199</c:v>
                </c:pt>
                <c:pt idx="163">
                  <c:v>38230</c:v>
                </c:pt>
                <c:pt idx="164">
                  <c:v>38260</c:v>
                </c:pt>
                <c:pt idx="165">
                  <c:v>38291</c:v>
                </c:pt>
                <c:pt idx="166">
                  <c:v>38321</c:v>
                </c:pt>
                <c:pt idx="167">
                  <c:v>38352</c:v>
                </c:pt>
                <c:pt idx="168">
                  <c:v>38383</c:v>
                </c:pt>
                <c:pt idx="169">
                  <c:v>38411</c:v>
                </c:pt>
                <c:pt idx="170">
                  <c:v>38442</c:v>
                </c:pt>
                <c:pt idx="171">
                  <c:v>38472</c:v>
                </c:pt>
                <c:pt idx="172">
                  <c:v>38503</c:v>
                </c:pt>
                <c:pt idx="173">
                  <c:v>38533</c:v>
                </c:pt>
                <c:pt idx="174">
                  <c:v>38564</c:v>
                </c:pt>
                <c:pt idx="175">
                  <c:v>38595</c:v>
                </c:pt>
                <c:pt idx="176">
                  <c:v>38625</c:v>
                </c:pt>
                <c:pt idx="177">
                  <c:v>38656</c:v>
                </c:pt>
                <c:pt idx="178">
                  <c:v>38686</c:v>
                </c:pt>
                <c:pt idx="179">
                  <c:v>38717</c:v>
                </c:pt>
                <c:pt idx="180">
                  <c:v>38748</c:v>
                </c:pt>
                <c:pt idx="181">
                  <c:v>38776</c:v>
                </c:pt>
                <c:pt idx="182">
                  <c:v>38807</c:v>
                </c:pt>
                <c:pt idx="183">
                  <c:v>38837</c:v>
                </c:pt>
                <c:pt idx="184">
                  <c:v>38868</c:v>
                </c:pt>
                <c:pt idx="185">
                  <c:v>38898</c:v>
                </c:pt>
                <c:pt idx="186">
                  <c:v>38929</c:v>
                </c:pt>
                <c:pt idx="187">
                  <c:v>38960</c:v>
                </c:pt>
                <c:pt idx="188">
                  <c:v>38990</c:v>
                </c:pt>
                <c:pt idx="189">
                  <c:v>39021</c:v>
                </c:pt>
                <c:pt idx="190">
                  <c:v>39051</c:v>
                </c:pt>
                <c:pt idx="191">
                  <c:v>39082</c:v>
                </c:pt>
                <c:pt idx="192">
                  <c:v>39113</c:v>
                </c:pt>
                <c:pt idx="193">
                  <c:v>39141</c:v>
                </c:pt>
                <c:pt idx="194">
                  <c:v>39172</c:v>
                </c:pt>
                <c:pt idx="195">
                  <c:v>39202</c:v>
                </c:pt>
                <c:pt idx="196">
                  <c:v>39233</c:v>
                </c:pt>
                <c:pt idx="197">
                  <c:v>39263</c:v>
                </c:pt>
                <c:pt idx="198">
                  <c:v>39294</c:v>
                </c:pt>
                <c:pt idx="199">
                  <c:v>39325</c:v>
                </c:pt>
                <c:pt idx="200">
                  <c:v>39355</c:v>
                </c:pt>
                <c:pt idx="201">
                  <c:v>39386</c:v>
                </c:pt>
                <c:pt idx="202">
                  <c:v>39416</c:v>
                </c:pt>
                <c:pt idx="203">
                  <c:v>39447</c:v>
                </c:pt>
                <c:pt idx="204">
                  <c:v>39478</c:v>
                </c:pt>
                <c:pt idx="205">
                  <c:v>39507</c:v>
                </c:pt>
                <c:pt idx="206">
                  <c:v>39538</c:v>
                </c:pt>
                <c:pt idx="207">
                  <c:v>39568</c:v>
                </c:pt>
                <c:pt idx="208">
                  <c:v>39599</c:v>
                </c:pt>
                <c:pt idx="209">
                  <c:v>39629</c:v>
                </c:pt>
                <c:pt idx="210">
                  <c:v>39660</c:v>
                </c:pt>
                <c:pt idx="211">
                  <c:v>39691</c:v>
                </c:pt>
                <c:pt idx="212">
                  <c:v>39721</c:v>
                </c:pt>
                <c:pt idx="213">
                  <c:v>39752</c:v>
                </c:pt>
                <c:pt idx="214">
                  <c:v>39782</c:v>
                </c:pt>
                <c:pt idx="215">
                  <c:v>39813</c:v>
                </c:pt>
                <c:pt idx="216">
                  <c:v>39844</c:v>
                </c:pt>
                <c:pt idx="217">
                  <c:v>39872</c:v>
                </c:pt>
                <c:pt idx="218">
                  <c:v>39903</c:v>
                </c:pt>
                <c:pt idx="219">
                  <c:v>39933</c:v>
                </c:pt>
                <c:pt idx="220">
                  <c:v>39964</c:v>
                </c:pt>
                <c:pt idx="221">
                  <c:v>39994</c:v>
                </c:pt>
                <c:pt idx="222">
                  <c:v>40025</c:v>
                </c:pt>
                <c:pt idx="223">
                  <c:v>40056</c:v>
                </c:pt>
                <c:pt idx="224">
                  <c:v>40086</c:v>
                </c:pt>
                <c:pt idx="225">
                  <c:v>40117</c:v>
                </c:pt>
                <c:pt idx="226">
                  <c:v>40147</c:v>
                </c:pt>
                <c:pt idx="227">
                  <c:v>40178</c:v>
                </c:pt>
                <c:pt idx="228">
                  <c:v>40209</c:v>
                </c:pt>
                <c:pt idx="229">
                  <c:v>40237</c:v>
                </c:pt>
                <c:pt idx="230">
                  <c:v>40268</c:v>
                </c:pt>
                <c:pt idx="231">
                  <c:v>40298</c:v>
                </c:pt>
                <c:pt idx="232">
                  <c:v>40329</c:v>
                </c:pt>
                <c:pt idx="233">
                  <c:v>40359</c:v>
                </c:pt>
                <c:pt idx="234">
                  <c:v>40390</c:v>
                </c:pt>
                <c:pt idx="235">
                  <c:v>40421</c:v>
                </c:pt>
                <c:pt idx="236">
                  <c:v>40451</c:v>
                </c:pt>
                <c:pt idx="237">
                  <c:v>40482</c:v>
                </c:pt>
                <c:pt idx="238">
                  <c:v>40512</c:v>
                </c:pt>
                <c:pt idx="239">
                  <c:v>40543</c:v>
                </c:pt>
                <c:pt idx="240">
                  <c:v>40574</c:v>
                </c:pt>
                <c:pt idx="241">
                  <c:v>40602</c:v>
                </c:pt>
                <c:pt idx="242">
                  <c:v>40633</c:v>
                </c:pt>
                <c:pt idx="243">
                  <c:v>40663</c:v>
                </c:pt>
                <c:pt idx="244">
                  <c:v>40694</c:v>
                </c:pt>
                <c:pt idx="245">
                  <c:v>40724</c:v>
                </c:pt>
                <c:pt idx="246">
                  <c:v>40755</c:v>
                </c:pt>
                <c:pt idx="247">
                  <c:v>40786</c:v>
                </c:pt>
                <c:pt idx="248">
                  <c:v>40816</c:v>
                </c:pt>
                <c:pt idx="249">
                  <c:v>40847</c:v>
                </c:pt>
                <c:pt idx="250">
                  <c:v>40877</c:v>
                </c:pt>
                <c:pt idx="251">
                  <c:v>40908</c:v>
                </c:pt>
                <c:pt idx="252">
                  <c:v>40939</c:v>
                </c:pt>
                <c:pt idx="253">
                  <c:v>40968</c:v>
                </c:pt>
                <c:pt idx="254">
                  <c:v>40999</c:v>
                </c:pt>
                <c:pt idx="255">
                  <c:v>41029</c:v>
                </c:pt>
                <c:pt idx="256">
                  <c:v>41060</c:v>
                </c:pt>
                <c:pt idx="257">
                  <c:v>41090</c:v>
                </c:pt>
                <c:pt idx="258">
                  <c:v>41121</c:v>
                </c:pt>
                <c:pt idx="259">
                  <c:v>41152</c:v>
                </c:pt>
                <c:pt idx="260">
                  <c:v>41182</c:v>
                </c:pt>
                <c:pt idx="261">
                  <c:v>41213</c:v>
                </c:pt>
                <c:pt idx="262">
                  <c:v>41243</c:v>
                </c:pt>
                <c:pt idx="263">
                  <c:v>41274</c:v>
                </c:pt>
                <c:pt idx="264">
                  <c:v>41305</c:v>
                </c:pt>
                <c:pt idx="265">
                  <c:v>41333</c:v>
                </c:pt>
                <c:pt idx="266">
                  <c:v>41364</c:v>
                </c:pt>
                <c:pt idx="267">
                  <c:v>41394</c:v>
                </c:pt>
                <c:pt idx="268">
                  <c:v>41425</c:v>
                </c:pt>
                <c:pt idx="269">
                  <c:v>41455</c:v>
                </c:pt>
                <c:pt idx="270">
                  <c:v>41486</c:v>
                </c:pt>
                <c:pt idx="271">
                  <c:v>41517</c:v>
                </c:pt>
                <c:pt idx="272">
                  <c:v>41547</c:v>
                </c:pt>
                <c:pt idx="273">
                  <c:v>41578</c:v>
                </c:pt>
                <c:pt idx="274">
                  <c:v>41608</c:v>
                </c:pt>
                <c:pt idx="275">
                  <c:v>41639</c:v>
                </c:pt>
                <c:pt idx="276">
                  <c:v>41670</c:v>
                </c:pt>
                <c:pt idx="277">
                  <c:v>41698</c:v>
                </c:pt>
                <c:pt idx="278">
                  <c:v>41729</c:v>
                </c:pt>
                <c:pt idx="279">
                  <c:v>41759</c:v>
                </c:pt>
                <c:pt idx="280">
                  <c:v>41790</c:v>
                </c:pt>
                <c:pt idx="281">
                  <c:v>41820</c:v>
                </c:pt>
                <c:pt idx="282">
                  <c:v>41851</c:v>
                </c:pt>
                <c:pt idx="283">
                  <c:v>41882</c:v>
                </c:pt>
                <c:pt idx="284">
                  <c:v>41912</c:v>
                </c:pt>
                <c:pt idx="285">
                  <c:v>41943</c:v>
                </c:pt>
                <c:pt idx="286">
                  <c:v>41973</c:v>
                </c:pt>
                <c:pt idx="287">
                  <c:v>42004</c:v>
                </c:pt>
                <c:pt idx="288">
                  <c:v>42035</c:v>
                </c:pt>
                <c:pt idx="289">
                  <c:v>42063</c:v>
                </c:pt>
                <c:pt idx="290">
                  <c:v>42094</c:v>
                </c:pt>
                <c:pt idx="291">
                  <c:v>42124</c:v>
                </c:pt>
                <c:pt idx="292">
                  <c:v>42155</c:v>
                </c:pt>
                <c:pt idx="293">
                  <c:v>42185</c:v>
                </c:pt>
                <c:pt idx="294">
                  <c:v>42216</c:v>
                </c:pt>
                <c:pt idx="295">
                  <c:v>42247</c:v>
                </c:pt>
                <c:pt idx="296">
                  <c:v>42277</c:v>
                </c:pt>
                <c:pt idx="297">
                  <c:v>42308</c:v>
                </c:pt>
                <c:pt idx="298">
                  <c:v>42338</c:v>
                </c:pt>
                <c:pt idx="299">
                  <c:v>42369</c:v>
                </c:pt>
                <c:pt idx="300">
                  <c:v>42400</c:v>
                </c:pt>
                <c:pt idx="301">
                  <c:v>42429</c:v>
                </c:pt>
                <c:pt idx="302">
                  <c:v>42460</c:v>
                </c:pt>
                <c:pt idx="303">
                  <c:v>42490</c:v>
                </c:pt>
                <c:pt idx="304">
                  <c:v>42521</c:v>
                </c:pt>
                <c:pt idx="305">
                  <c:v>42551</c:v>
                </c:pt>
                <c:pt idx="306">
                  <c:v>42582</c:v>
                </c:pt>
                <c:pt idx="307">
                  <c:v>42613</c:v>
                </c:pt>
                <c:pt idx="308">
                  <c:v>42643</c:v>
                </c:pt>
                <c:pt idx="309">
                  <c:v>42674</c:v>
                </c:pt>
                <c:pt idx="310">
                  <c:v>42704</c:v>
                </c:pt>
                <c:pt idx="311">
                  <c:v>42735</c:v>
                </c:pt>
                <c:pt idx="312">
                  <c:v>42766</c:v>
                </c:pt>
                <c:pt idx="313">
                  <c:v>42794</c:v>
                </c:pt>
                <c:pt idx="314">
                  <c:v>42825</c:v>
                </c:pt>
                <c:pt idx="315">
                  <c:v>42855</c:v>
                </c:pt>
                <c:pt idx="316">
                  <c:v>42886</c:v>
                </c:pt>
                <c:pt idx="317">
                  <c:v>42916</c:v>
                </c:pt>
                <c:pt idx="318">
                  <c:v>42947</c:v>
                </c:pt>
                <c:pt idx="319">
                  <c:v>42978</c:v>
                </c:pt>
                <c:pt idx="320">
                  <c:v>43008</c:v>
                </c:pt>
                <c:pt idx="321">
                  <c:v>43039</c:v>
                </c:pt>
                <c:pt idx="322">
                  <c:v>43069</c:v>
                </c:pt>
                <c:pt idx="323">
                  <c:v>43100</c:v>
                </c:pt>
                <c:pt idx="324">
                  <c:v>43131</c:v>
                </c:pt>
                <c:pt idx="325">
                  <c:v>43159</c:v>
                </c:pt>
                <c:pt idx="326">
                  <c:v>43190</c:v>
                </c:pt>
                <c:pt idx="327">
                  <c:v>43220</c:v>
                </c:pt>
                <c:pt idx="328">
                  <c:v>43251</c:v>
                </c:pt>
                <c:pt idx="329">
                  <c:v>43281</c:v>
                </c:pt>
                <c:pt idx="330">
                  <c:v>43312</c:v>
                </c:pt>
                <c:pt idx="331">
                  <c:v>43343</c:v>
                </c:pt>
                <c:pt idx="332">
                  <c:v>43373</c:v>
                </c:pt>
                <c:pt idx="333">
                  <c:v>43404</c:v>
                </c:pt>
                <c:pt idx="334">
                  <c:v>43434</c:v>
                </c:pt>
                <c:pt idx="335">
                  <c:v>43465</c:v>
                </c:pt>
                <c:pt idx="336">
                  <c:v>43496</c:v>
                </c:pt>
                <c:pt idx="337">
                  <c:v>43524</c:v>
                </c:pt>
                <c:pt idx="338">
                  <c:v>43555</c:v>
                </c:pt>
                <c:pt idx="339">
                  <c:v>43585</c:v>
                </c:pt>
                <c:pt idx="340">
                  <c:v>43616</c:v>
                </c:pt>
                <c:pt idx="341">
                  <c:v>43646</c:v>
                </c:pt>
                <c:pt idx="342">
                  <c:v>43677</c:v>
                </c:pt>
                <c:pt idx="343">
                  <c:v>43708</c:v>
                </c:pt>
                <c:pt idx="344">
                  <c:v>43738</c:v>
                </c:pt>
                <c:pt idx="345">
                  <c:v>43769</c:v>
                </c:pt>
                <c:pt idx="346">
                  <c:v>43799</c:v>
                </c:pt>
                <c:pt idx="347">
                  <c:v>43830</c:v>
                </c:pt>
                <c:pt idx="348">
                  <c:v>43861</c:v>
                </c:pt>
                <c:pt idx="349">
                  <c:v>43890</c:v>
                </c:pt>
                <c:pt idx="350">
                  <c:v>43921</c:v>
                </c:pt>
                <c:pt idx="351">
                  <c:v>43951</c:v>
                </c:pt>
                <c:pt idx="352">
                  <c:v>43982</c:v>
                </c:pt>
                <c:pt idx="353">
                  <c:v>44012</c:v>
                </c:pt>
                <c:pt idx="354">
                  <c:v>44043</c:v>
                </c:pt>
                <c:pt idx="355">
                  <c:v>44074</c:v>
                </c:pt>
                <c:pt idx="356">
                  <c:v>44104</c:v>
                </c:pt>
                <c:pt idx="357">
                  <c:v>44135</c:v>
                </c:pt>
                <c:pt idx="358">
                  <c:v>44165</c:v>
                </c:pt>
                <c:pt idx="359">
                  <c:v>44196</c:v>
                </c:pt>
                <c:pt idx="360">
                  <c:v>44227</c:v>
                </c:pt>
                <c:pt idx="361">
                  <c:v>44255</c:v>
                </c:pt>
                <c:pt idx="362">
                  <c:v>44286</c:v>
                </c:pt>
                <c:pt idx="363">
                  <c:v>44316</c:v>
                </c:pt>
                <c:pt idx="364">
                  <c:v>44347</c:v>
                </c:pt>
                <c:pt idx="365">
                  <c:v>44377</c:v>
                </c:pt>
                <c:pt idx="366">
                  <c:v>44408</c:v>
                </c:pt>
                <c:pt idx="367">
                  <c:v>44439</c:v>
                </c:pt>
                <c:pt idx="368">
                  <c:v>44469</c:v>
                </c:pt>
                <c:pt idx="369">
                  <c:v>44500</c:v>
                </c:pt>
                <c:pt idx="370">
                  <c:v>44530</c:v>
                </c:pt>
                <c:pt idx="371">
                  <c:v>44561</c:v>
                </c:pt>
                <c:pt idx="372">
                  <c:v>44592</c:v>
                </c:pt>
                <c:pt idx="373">
                  <c:v>44620</c:v>
                </c:pt>
                <c:pt idx="374">
                  <c:v>44651</c:v>
                </c:pt>
                <c:pt idx="375">
                  <c:v>44681</c:v>
                </c:pt>
                <c:pt idx="376">
                  <c:v>44712</c:v>
                </c:pt>
                <c:pt idx="377">
                  <c:v>44742</c:v>
                </c:pt>
                <c:pt idx="378">
                  <c:v>44773</c:v>
                </c:pt>
                <c:pt idx="379">
                  <c:v>44804</c:v>
                </c:pt>
                <c:pt idx="380">
                  <c:v>44834</c:v>
                </c:pt>
                <c:pt idx="381">
                  <c:v>44865</c:v>
                </c:pt>
                <c:pt idx="382">
                  <c:v>44895</c:v>
                </c:pt>
                <c:pt idx="383">
                  <c:v>44926</c:v>
                </c:pt>
                <c:pt idx="384">
                  <c:v>44957</c:v>
                </c:pt>
                <c:pt idx="385">
                  <c:v>44985</c:v>
                </c:pt>
                <c:pt idx="386">
                  <c:v>45016</c:v>
                </c:pt>
                <c:pt idx="387">
                  <c:v>45046</c:v>
                </c:pt>
                <c:pt idx="388">
                  <c:v>45077</c:v>
                </c:pt>
                <c:pt idx="389">
                  <c:v>45107</c:v>
                </c:pt>
                <c:pt idx="390">
                  <c:v>45138</c:v>
                </c:pt>
              </c:numCache>
            </c:numRef>
          </c:cat>
          <c:val>
            <c:numRef>
              <c:f>'unused Chart 5 data'!$Q$5:$Q$395</c:f>
              <c:numCache>
                <c:formatCode>General</c:formatCode>
                <c:ptCount val="391"/>
                <c:pt idx="2" formatCode="0.0">
                  <c:v>#N/A</c:v>
                </c:pt>
                <c:pt idx="3" formatCode="0.0">
                  <c:v>#N/A</c:v>
                </c:pt>
                <c:pt idx="4" formatCode="0.0">
                  <c:v>#N/A</c:v>
                </c:pt>
                <c:pt idx="5" formatCode="0.0">
                  <c:v>#N/A</c:v>
                </c:pt>
                <c:pt idx="6" formatCode="0.0">
                  <c:v>#N/A</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pt idx="87" formatCode="0.0">
                  <c:v>#N/A</c:v>
                </c:pt>
                <c:pt idx="88" formatCode="0.0">
                  <c:v>#N/A</c:v>
                </c:pt>
                <c:pt idx="89" formatCode="0.0">
                  <c:v>#N/A</c:v>
                </c:pt>
                <c:pt idx="90" formatCode="0.0">
                  <c:v>#N/A</c:v>
                </c:pt>
                <c:pt idx="91" formatCode="0.0">
                  <c:v>#N/A</c:v>
                </c:pt>
                <c:pt idx="92" formatCode="0.0">
                  <c:v>#N/A</c:v>
                </c:pt>
                <c:pt idx="93" formatCode="0.0">
                  <c:v>#N/A</c:v>
                </c:pt>
                <c:pt idx="94" formatCode="0.0">
                  <c:v>#N/A</c:v>
                </c:pt>
                <c:pt idx="95" formatCode="0.0">
                  <c:v>#N/A</c:v>
                </c:pt>
                <c:pt idx="96" formatCode="0.0">
                  <c:v>#N/A</c:v>
                </c:pt>
                <c:pt idx="97" formatCode="0.0">
                  <c:v>#N/A</c:v>
                </c:pt>
                <c:pt idx="98" formatCode="0.0">
                  <c:v>0.48449184791550221</c:v>
                </c:pt>
                <c:pt idx="99" formatCode="0.0">
                  <c:v>0.82428924890158406</c:v>
                </c:pt>
                <c:pt idx="100" formatCode="0.0">
                  <c:v>1.131899886699693</c:v>
                </c:pt>
                <c:pt idx="101" formatCode="0.0">
                  <c:v>1.5398532431177223</c:v>
                </c:pt>
                <c:pt idx="102" formatCode="0.0">
                  <c:v>1.1659924722497237</c:v>
                </c:pt>
                <c:pt idx="103" formatCode="0.0">
                  <c:v>0.54580857869085142</c:v>
                </c:pt>
                <c:pt idx="104" formatCode="0.0">
                  <c:v>0.3270467849371263</c:v>
                </c:pt>
                <c:pt idx="105" formatCode="0.0">
                  <c:v>0.37715015039095084</c:v>
                </c:pt>
                <c:pt idx="106" formatCode="0.0">
                  <c:v>0.59854635724286254</c:v>
                </c:pt>
                <c:pt idx="107" formatCode="0.0">
                  <c:v>0.40905335582635111</c:v>
                </c:pt>
                <c:pt idx="108" formatCode="0.0">
                  <c:v>0.71684587382097431</c:v>
                </c:pt>
                <c:pt idx="109" formatCode="0.0">
                  <c:v>1.4643223657889706</c:v>
                </c:pt>
                <c:pt idx="110" formatCode="0.0">
                  <c:v>2.5303850117957221</c:v>
                </c:pt>
                <c:pt idx="111" formatCode="0.0">
                  <c:v>3.4250934576932384</c:v>
                </c:pt>
                <c:pt idx="112" formatCode="0.0">
                  <c:v>3.4538371015207452</c:v>
                </c:pt>
                <c:pt idx="113" formatCode="0.0">
                  <c:v>3.2780413282538059</c:v>
                </c:pt>
                <c:pt idx="114" formatCode="0.0">
                  <c:v>2.8982438007028457</c:v>
                </c:pt>
                <c:pt idx="115" formatCode="0.0">
                  <c:v>3.0091956965885114</c:v>
                </c:pt>
                <c:pt idx="116" formatCode="0.0">
                  <c:v>3.1059916544647379</c:v>
                </c:pt>
                <c:pt idx="117" formatCode="0.0">
                  <c:v>3.1668780305134603</c:v>
                </c:pt>
                <c:pt idx="118" formatCode="0.0">
                  <c:v>3.3032862533428116</c:v>
                </c:pt>
                <c:pt idx="119" formatCode="0.0">
                  <c:v>3.1055615263690934</c:v>
                </c:pt>
                <c:pt idx="120" formatCode="0.0">
                  <c:v>3.4781179941632465</c:v>
                </c:pt>
                <c:pt idx="121" formatCode="0.0">
                  <c:v>3.6346422827929099</c:v>
                </c:pt>
                <c:pt idx="122" formatCode="0.0">
                  <c:v>4.5312264912110898</c:v>
                </c:pt>
                <c:pt idx="123" formatCode="0.0">
                  <c:v>5.019431381162085</c:v>
                </c:pt>
                <c:pt idx="124" formatCode="0.0">
                  <c:v>5.2897509665530462</c:v>
                </c:pt>
                <c:pt idx="125" formatCode="0.0">
                  <c:v>5.2316930015390035</c:v>
                </c:pt>
                <c:pt idx="126" formatCode="0.0">
                  <c:v>4.9895182236806184</c:v>
                </c:pt>
                <c:pt idx="127" formatCode="0.0">
                  <c:v>5.023358526805378</c:v>
                </c:pt>
                <c:pt idx="128" formatCode="0.0">
                  <c:v>4.9649096563417405</c:v>
                </c:pt>
                <c:pt idx="129" formatCode="0.0">
                  <c:v>5.0495178657206674</c:v>
                </c:pt>
                <c:pt idx="130" formatCode="0.0">
                  <c:v>5.0605481670358943</c:v>
                </c:pt>
                <c:pt idx="131" formatCode="0.0">
                  <c:v>5.4872092673301855</c:v>
                </c:pt>
                <c:pt idx="132" formatCode="0.0">
                  <c:v>5.8304987015939789</c:v>
                </c:pt>
                <c:pt idx="133" formatCode="0.0">
                  <c:v>5.9465037235292497</c:v>
                </c:pt>
                <c:pt idx="134" formatCode="0.0">
                  <c:v>5.7879965436606797</c:v>
                </c:pt>
                <c:pt idx="135" formatCode="0.0">
                  <c:v>5.7384421670032042</c:v>
                </c:pt>
                <c:pt idx="136" formatCode="0.0">
                  <c:v>5.6508461301518009</c:v>
                </c:pt>
                <c:pt idx="137" formatCode="0.0">
                  <c:v>5.3210541756676557</c:v>
                </c:pt>
                <c:pt idx="138" formatCode="0.0">
                  <c:v>4.8930097324178297</c:v>
                </c:pt>
                <c:pt idx="139" formatCode="0.0">
                  <c:v>4.5211777999037217</c:v>
                </c:pt>
                <c:pt idx="140" formatCode="0.0">
                  <c:v>4.3626402837940548</c:v>
                </c:pt>
                <c:pt idx="141" formatCode="0.0">
                  <c:v>4.3723867359445316</c:v>
                </c:pt>
                <c:pt idx="142" formatCode="0.0">
                  <c:v>4.5775440051046221</c:v>
                </c:pt>
                <c:pt idx="143" formatCode="0.0">
                  <c:v>4.7567519986286664</c:v>
                </c:pt>
                <c:pt idx="144" formatCode="0.0">
                  <c:v>4.8810909530800801</c:v>
                </c:pt>
                <c:pt idx="145" formatCode="0.0">
                  <c:v>4.7634620847725131</c:v>
                </c:pt>
                <c:pt idx="146" formatCode="0.0">
                  <c:v>4.7093377953559488</c:v>
                </c:pt>
                <c:pt idx="147" formatCode="0.0">
                  <c:v>4.8409708492497767</c:v>
                </c:pt>
                <c:pt idx="148" formatCode="0.0">
                  <c:v>5.1011722622040789</c:v>
                </c:pt>
                <c:pt idx="149" formatCode="0.0">
                  <c:v>5.3913552467436991</c:v>
                </c:pt>
                <c:pt idx="150" formatCode="0.0">
                  <c:v>5.4496811135926144</c:v>
                </c:pt>
                <c:pt idx="151" formatCode="0.0">
                  <c:v>5.3833835183080474</c:v>
                </c:pt>
                <c:pt idx="152" formatCode="0.0">
                  <c:v>5.3013244810887734</c:v>
                </c:pt>
                <c:pt idx="153" formatCode="0.0">
                  <c:v>4.9699302078980558</c:v>
                </c:pt>
                <c:pt idx="154" formatCode="0.0">
                  <c:v>4.6581523279102699</c:v>
                </c:pt>
                <c:pt idx="155" formatCode="0.0">
                  <c:v>4.1676175239796667</c:v>
                </c:pt>
                <c:pt idx="156" formatCode="0.0">
                  <c:v>3.8928589788631016</c:v>
                </c:pt>
                <c:pt idx="157" formatCode="0.0">
                  <c:v>3.8878132491679369</c:v>
                </c:pt>
                <c:pt idx="158" formatCode="0.0">
                  <c:v>4.0034551109667662</c:v>
                </c:pt>
                <c:pt idx="159" formatCode="0.0">
                  <c:v>4.28746330043285</c:v>
                </c:pt>
                <c:pt idx="160" formatCode="0.0">
                  <c:v>4.697850532033641</c:v>
                </c:pt>
                <c:pt idx="161" formatCode="0.0">
                  <c:v>5.4785894894860085</c:v>
                </c:pt>
                <c:pt idx="162" formatCode="0.0">
                  <c:v>6.3576213084667925</c:v>
                </c:pt>
                <c:pt idx="163" formatCode="0.0">
                  <c:v>7.3618417048361309</c:v>
                </c:pt>
                <c:pt idx="164" formatCode="0.0">
                  <c:v>9.0355881119768995</c:v>
                </c:pt>
                <c:pt idx="165" formatCode="0.0">
                  <c:v>10.956997070993935</c:v>
                </c:pt>
                <c:pt idx="166" formatCode="0.0">
                  <c:v>13.1328218193428</c:v>
                </c:pt>
                <c:pt idx="167" formatCode="0.0">
                  <c:v>14.364222621994463</c:v>
                </c:pt>
                <c:pt idx="168" formatCode="0.0">
                  <c:v>15.754542985650033</c:v>
                </c:pt>
                <c:pt idx="169" formatCode="0.0">
                  <c:v>17.137416300551664</c:v>
                </c:pt>
                <c:pt idx="170" formatCode="0.0">
                  <c:v>18.409476599970919</c:v>
                </c:pt>
                <c:pt idx="171" formatCode="0.0">
                  <c:v>18.868144075973287</c:v>
                </c:pt>
                <c:pt idx="172" formatCode="0.0">
                  <c:v>18.892637913770695</c:v>
                </c:pt>
                <c:pt idx="173" formatCode="0.0">
                  <c:v>19.239380710890931</c:v>
                </c:pt>
                <c:pt idx="174" formatCode="0.0">
                  <c:v>19.486983995271249</c:v>
                </c:pt>
                <c:pt idx="175" formatCode="0.0">
                  <c:v>19.470928929572256</c:v>
                </c:pt>
                <c:pt idx="176" formatCode="0.0">
                  <c:v>18.908795107991413</c:v>
                </c:pt>
                <c:pt idx="177" formatCode="0.0">
                  <c:v>18.483201032151282</c:v>
                </c:pt>
                <c:pt idx="178" formatCode="0.0">
                  <c:v>18.124983811651362</c:v>
                </c:pt>
                <c:pt idx="179" formatCode="0.0">
                  <c:v>17.63890424991644</c:v>
                </c:pt>
                <c:pt idx="180" formatCode="0.0">
                  <c:v>17.431484420738375</c:v>
                </c:pt>
                <c:pt idx="181" formatCode="0.0">
                  <c:v>17.460965649634428</c:v>
                </c:pt>
                <c:pt idx="182" formatCode="0.0">
                  <c:v>18.38693655758232</c:v>
                </c:pt>
                <c:pt idx="183" formatCode="0.0">
                  <c:v>19.971990141749657</c:v>
                </c:pt>
                <c:pt idx="184" formatCode="0.0">
                  <c:v>20.751319612078305</c:v>
                </c:pt>
                <c:pt idx="185" formatCode="0.0">
                  <c:v>20.629457797197585</c:v>
                </c:pt>
                <c:pt idx="186" formatCode="0.0">
                  <c:v>18.80167392991406</c:v>
                </c:pt>
                <c:pt idx="187" formatCode="0.0">
                  <c:v>16.678504379931258</c:v>
                </c:pt>
                <c:pt idx="188" formatCode="0.0">
                  <c:v>14.890726170689836</c:v>
                </c:pt>
                <c:pt idx="189" formatCode="0.0">
                  <c:v>14.216313989552139</c:v>
                </c:pt>
                <c:pt idx="190" formatCode="0.0">
                  <c:v>14.590161969471174</c:v>
                </c:pt>
                <c:pt idx="191" formatCode="0.0">
                  <c:v>14.881448005152683</c:v>
                </c:pt>
                <c:pt idx="192" formatCode="0.0">
                  <c:v>15.44765809496424</c:v>
                </c:pt>
                <c:pt idx="193" formatCode="0.0">
                  <c:v>15.944755397707832</c:v>
                </c:pt>
                <c:pt idx="194" formatCode="0.0">
                  <c:v>16.313568284899635</c:v>
                </c:pt>
                <c:pt idx="195" formatCode="0.0">
                  <c:v>15.953846422431281</c:v>
                </c:pt>
                <c:pt idx="196" formatCode="0.0">
                  <c:v>16.185306670049638</c:v>
                </c:pt>
                <c:pt idx="197" formatCode="0.0">
                  <c:v>16.077361229025691</c:v>
                </c:pt>
                <c:pt idx="198" formatCode="0.0">
                  <c:v>16.617039483496878</c:v>
                </c:pt>
                <c:pt idx="199" formatCode="0.0">
                  <c:v>16.355571014080653</c:v>
                </c:pt>
                <c:pt idx="200" formatCode="0.0">
                  <c:v>16.838482849516822</c:v>
                </c:pt>
                <c:pt idx="201" formatCode="0.0">
                  <c:v>17.098408712041063</c:v>
                </c:pt>
                <c:pt idx="202" formatCode="0.0">
                  <c:v>17.979885442737896</c:v>
                </c:pt>
                <c:pt idx="203" formatCode="0.0">
                  <c:v>19.127597416572709</c:v>
                </c:pt>
                <c:pt idx="204" formatCode="0.0">
                  <c:v>20.548985379869009</c:v>
                </c:pt>
                <c:pt idx="205" formatCode="0.0">
                  <c:v>22.015751942934106</c:v>
                </c:pt>
                <c:pt idx="206" formatCode="0.0">
                  <c:v>22.917044485165778</c:v>
                </c:pt>
                <c:pt idx="207" formatCode="0.0">
                  <c:v>23.117886117368716</c:v>
                </c:pt>
                <c:pt idx="208" formatCode="0.0">
                  <c:v>22.438143535071987</c:v>
                </c:pt>
                <c:pt idx="209" formatCode="0.0">
                  <c:v>22.076832283686503</c:v>
                </c:pt>
                <c:pt idx="210" formatCode="0.0">
                  <c:v>22.784574822486629</c:v>
                </c:pt>
                <c:pt idx="211" formatCode="0.0">
                  <c:v>24.124145929814954</c:v>
                </c:pt>
                <c:pt idx="212" formatCode="0.0">
                  <c:v>24.942631156000658</c:v>
                </c:pt>
                <c:pt idx="213" formatCode="0.0">
                  <c:v>23.801104257797689</c:v>
                </c:pt>
                <c:pt idx="214" formatCode="0.0">
                  <c:v>22.239459462165346</c:v>
                </c:pt>
                <c:pt idx="215" formatCode="0.0">
                  <c:v>20.894118327106266</c:v>
                </c:pt>
                <c:pt idx="216" formatCode="0.0">
                  <c:v>20.801056116461204</c:v>
                </c:pt>
                <c:pt idx="217" formatCode="0.0">
                  <c:v>20.451517185025697</c:v>
                </c:pt>
                <c:pt idx="218" formatCode="0.0">
                  <c:v>19.988299864028011</c:v>
                </c:pt>
                <c:pt idx="219" formatCode="0.0">
                  <c:v>19.260798106441442</c:v>
                </c:pt>
                <c:pt idx="220" formatCode="0.0">
                  <c:v>18.929852107709227</c:v>
                </c:pt>
                <c:pt idx="221" formatCode="0.0">
                  <c:v>18.690655496772525</c:v>
                </c:pt>
                <c:pt idx="222" formatCode="0.0">
                  <c:v>18.674213635954384</c:v>
                </c:pt>
                <c:pt idx="223" formatCode="0.0">
                  <c:v>18.771309669254148</c:v>
                </c:pt>
                <c:pt idx="224" formatCode="0.0">
                  <c:v>19.16189711595182</c:v>
                </c:pt>
                <c:pt idx="225" formatCode="0.0">
                  <c:v>19.688086810050525</c:v>
                </c:pt>
                <c:pt idx="226" formatCode="0.0">
                  <c:v>20.053992128936109</c:v>
                </c:pt>
                <c:pt idx="227" formatCode="0.0">
                  <c:v>20.73032348254478</c:v>
                </c:pt>
                <c:pt idx="228" formatCode="0.0">
                  <c:v>21.529830595050399</c:v>
                </c:pt>
                <c:pt idx="229" formatCode="0.0">
                  <c:v>22.201488985192004</c:v>
                </c:pt>
                <c:pt idx="230" formatCode="0.0">
                  <c:v>22.59324299032912</c:v>
                </c:pt>
                <c:pt idx="231" formatCode="0.0">
                  <c:v>23.034519652937728</c:v>
                </c:pt>
                <c:pt idx="232" formatCode="0.0">
                  <c:v>23.694186555401206</c:v>
                </c:pt>
                <c:pt idx="233" formatCode="0.0">
                  <c:v>24.212756672335701</c:v>
                </c:pt>
                <c:pt idx="234" formatCode="0.0">
                  <c:v>24.342082780881242</c:v>
                </c:pt>
                <c:pt idx="235" formatCode="0.0">
                  <c:v>24.630469620845702</c:v>
                </c:pt>
                <c:pt idx="236" formatCode="0.0">
                  <c:v>25.201351408226866</c:v>
                </c:pt>
                <c:pt idx="237" formatCode="0.0">
                  <c:v>26.345124702030002</c:v>
                </c:pt>
                <c:pt idx="238" formatCode="0.0">
                  <c:v>27.244300367169615</c:v>
                </c:pt>
                <c:pt idx="239" formatCode="0.0">
                  <c:v>28.238304920361646</c:v>
                </c:pt>
                <c:pt idx="240" formatCode="0.0">
                  <c:v>28.801247655834917</c:v>
                </c:pt>
                <c:pt idx="241" formatCode="0.0">
                  <c:v>29.494273868346223</c:v>
                </c:pt>
                <c:pt idx="242" formatCode="0.0">
                  <c:v>29.781754036732561</c:v>
                </c:pt>
                <c:pt idx="243" formatCode="0.0">
                  <c:v>30.718193057044243</c:v>
                </c:pt>
                <c:pt idx="244" formatCode="0.0">
                  <c:v>32.199034246623228</c:v>
                </c:pt>
                <c:pt idx="245" formatCode="0.0">
                  <c:v>33.490521699063294</c:v>
                </c:pt>
                <c:pt idx="246" formatCode="0.0">
                  <c:v>34.816480038840211</c:v>
                </c:pt>
                <c:pt idx="247" formatCode="0.0">
                  <c:v>35.957155356722978</c:v>
                </c:pt>
                <c:pt idx="248" formatCode="0.0">
                  <c:v>37.074332399247453</c:v>
                </c:pt>
                <c:pt idx="249" formatCode="0.0">
                  <c:v>37.516359083340575</c:v>
                </c:pt>
                <c:pt idx="250" formatCode="0.0">
                  <c:v>37.603668168898842</c:v>
                </c:pt>
                <c:pt idx="251" formatCode="0.0">
                  <c:v>38.639409405051566</c:v>
                </c:pt>
                <c:pt idx="252" formatCode="0.0">
                  <c:v>39.951530378460014</c:v>
                </c:pt>
                <c:pt idx="253" formatCode="0.0">
                  <c:v>40.756793357109501</c:v>
                </c:pt>
                <c:pt idx="254" formatCode="0.0">
                  <c:v>41.067579708355858</c:v>
                </c:pt>
                <c:pt idx="255" formatCode="0.0">
                  <c:v>40.92286761825158</c:v>
                </c:pt>
                <c:pt idx="256" formatCode="0.0">
                  <c:v>41.435969544784022</c:v>
                </c:pt>
                <c:pt idx="257" formatCode="0.0">
                  <c:v>42.650661055230792</c:v>
                </c:pt>
                <c:pt idx="258" formatCode="0.0">
                  <c:v>44.284584188962924</c:v>
                </c:pt>
                <c:pt idx="259" formatCode="0.0">
                  <c:v>45.508245962587203</c:v>
                </c:pt>
                <c:pt idx="260" formatCode="0.0">
                  <c:v>46.556163847454819</c:v>
                </c:pt>
                <c:pt idx="261" formatCode="0.0">
                  <c:v>47.578372973792703</c:v>
                </c:pt>
                <c:pt idx="262" formatCode="0.0">
                  <c:v>49.034685863840764</c:v>
                </c:pt>
                <c:pt idx="263" formatCode="0.0">
                  <c:v>49.940066493475904</c:v>
                </c:pt>
                <c:pt idx="264" formatCode="0.0">
                  <c:v>50.746979853648277</c:v>
                </c:pt>
                <c:pt idx="265" formatCode="0.0">
                  <c:v>51.298399070594421</c:v>
                </c:pt>
                <c:pt idx="266" formatCode="0.0">
                  <c:v>51.944041888552398</c:v>
                </c:pt>
                <c:pt idx="267" formatCode="0.0">
                  <c:v>52.81416145860274</c:v>
                </c:pt>
                <c:pt idx="268" formatCode="0.0">
                  <c:v>53.304218644783852</c:v>
                </c:pt>
                <c:pt idx="269" formatCode="0.0">
                  <c:v>52.953614038587752</c:v>
                </c:pt>
                <c:pt idx="270" formatCode="0.0">
                  <c:v>52.43357877607091</c:v>
                </c:pt>
                <c:pt idx="271" formatCode="0.0">
                  <c:v>51.985211172669658</c:v>
                </c:pt>
                <c:pt idx="272" formatCode="0.0">
                  <c:v>52.503473334149895</c:v>
                </c:pt>
                <c:pt idx="273" formatCode="0.0">
                  <c:v>52.62165407501243</c:v>
                </c:pt>
                <c:pt idx="274" formatCode="0.0">
                  <c:v>53.037726035322798</c:v>
                </c:pt>
                <c:pt idx="275" formatCode="0.0">
                  <c:v>52.804541315558993</c:v>
                </c:pt>
                <c:pt idx="276" formatCode="0.0">
                  <c:v>52.678843810052193</c:v>
                </c:pt>
                <c:pt idx="277" formatCode="0.0">
                  <c:v>52.537460261155239</c:v>
                </c:pt>
                <c:pt idx="278" formatCode="0.0">
                  <c:v>52.084747997533469</c:v>
                </c:pt>
                <c:pt idx="279" formatCode="0.0">
                  <c:v>51.521144355406669</c:v>
                </c:pt>
                <c:pt idx="280" formatCode="0.0">
                  <c:v>51.207505995054014</c:v>
                </c:pt>
                <c:pt idx="281" formatCode="0.0">
                  <c:v>51.11096878191205</c:v>
                </c:pt>
                <c:pt idx="282" formatCode="0.0">
                  <c:v>51.416397471111139</c:v>
                </c:pt>
                <c:pt idx="283" formatCode="0.0">
                  <c:v>51.239588419852396</c:v>
                </c:pt>
                <c:pt idx="284" formatCode="0.0">
                  <c:v>51.355626639693021</c:v>
                </c:pt>
                <c:pt idx="285" formatCode="0.0">
                  <c:v>51.469845116694238</c:v>
                </c:pt>
                <c:pt idx="286" formatCode="0.0">
                  <c:v>52.041847646589737</c:v>
                </c:pt>
                <c:pt idx="287" formatCode="0.0">
                  <c:v>53.097522804917311</c:v>
                </c:pt>
                <c:pt idx="288" formatCode="0.0">
                  <c:v>54.562378818608011</c:v>
                </c:pt>
                <c:pt idx="289" formatCode="0.0">
                  <c:v>55.482661912898948</c:v>
                </c:pt>
                <c:pt idx="290" formatCode="0.0">
                  <c:v>55.536196820122974</c:v>
                </c:pt>
                <c:pt idx="291" formatCode="0.0">
                  <c:v>55.196182091351119</c:v>
                </c:pt>
                <c:pt idx="292" formatCode="0.0">
                  <c:v>55.121414113674781</c:v>
                </c:pt>
                <c:pt idx="293" formatCode="0.0">
                  <c:v>55.454624568925063</c:v>
                </c:pt>
                <c:pt idx="294" formatCode="0.0">
                  <c:v>55.566405603557079</c:v>
                </c:pt>
                <c:pt idx="295" formatCode="0.0">
                  <c:v>55.91031869695874</c:v>
                </c:pt>
                <c:pt idx="296" formatCode="0.0">
                  <c:v>56.155147621142909</c:v>
                </c:pt>
                <c:pt idx="297" formatCode="0.0">
                  <c:v>56.350678834279215</c:v>
                </c:pt>
                <c:pt idx="298" formatCode="0.0">
                  <c:v>56.017627923530419</c:v>
                </c:pt>
                <c:pt idx="299" formatCode="0.0">
                  <c:v>55.790986379539923</c:v>
                </c:pt>
                <c:pt idx="300" formatCode="0.0">
                  <c:v>55.400661472459682</c:v>
                </c:pt>
                <c:pt idx="301" formatCode="0.0">
                  <c:v>55.226890367465039</c:v>
                </c:pt>
                <c:pt idx="302" formatCode="0.0">
                  <c:v>54.955806599494416</c:v>
                </c:pt>
                <c:pt idx="303" formatCode="0.0">
                  <c:v>55.099957117160208</c:v>
                </c:pt>
                <c:pt idx="304" formatCode="0.0">
                  <c:v>55.065933474759696</c:v>
                </c:pt>
                <c:pt idx="305" formatCode="0.0">
                  <c:v>55.430912559254892</c:v>
                </c:pt>
                <c:pt idx="306" formatCode="0.0">
                  <c:v>55.569135909536669</c:v>
                </c:pt>
                <c:pt idx="307" formatCode="0.0">
                  <c:v>55.97326993092819</c:v>
                </c:pt>
                <c:pt idx="308" formatCode="0.0">
                  <c:v>55.934385690763598</c:v>
                </c:pt>
                <c:pt idx="309" formatCode="0.0">
                  <c:v>55.880131455565106</c:v>
                </c:pt>
                <c:pt idx="310" formatCode="0.0">
                  <c:v>55.749971364714504</c:v>
                </c:pt>
                <c:pt idx="311" formatCode="0.0">
                  <c:v>56.758222319051292</c:v>
                </c:pt>
                <c:pt idx="312" formatCode="0.0">
                  <c:v>58.281001202058157</c:v>
                </c:pt>
                <c:pt idx="313" formatCode="0.0">
                  <c:v>60.33099438987373</c:v>
                </c:pt>
                <c:pt idx="314" formatCode="0.0">
                  <c:v>60.777508843585629</c:v>
                </c:pt>
                <c:pt idx="315" formatCode="0.0">
                  <c:v>60.261507366443503</c:v>
                </c:pt>
                <c:pt idx="316" formatCode="0.0">
                  <c:v>58.802348789175618</c:v>
                </c:pt>
                <c:pt idx="317" formatCode="0.0">
                  <c:v>58.205447405882836</c:v>
                </c:pt>
                <c:pt idx="318" formatCode="0.0">
                  <c:v>57.905046391959957</c:v>
                </c:pt>
                <c:pt idx="319" formatCode="0.0">
                  <c:v>58.187352381064677</c:v>
                </c:pt>
                <c:pt idx="320" formatCode="0.0">
                  <c:v>58.341184908071078</c:v>
                </c:pt>
                <c:pt idx="321" formatCode="0.0">
                  <c:v>58.625856519567947</c:v>
                </c:pt>
                <c:pt idx="322" formatCode="0.0">
                  <c:v>58.790107863441015</c:v>
                </c:pt>
                <c:pt idx="323" formatCode="0.0">
                  <c:v>58.836735669983021</c:v>
                </c:pt>
                <c:pt idx="324" formatCode="0.0">
                  <c:v>58.703306461346223</c:v>
                </c:pt>
                <c:pt idx="325" formatCode="0.0">
                  <c:v>58.313116957171239</c:v>
                </c:pt>
                <c:pt idx="326" formatCode="0.0">
                  <c:v>57.785164367158096</c:v>
                </c:pt>
                <c:pt idx="327" formatCode="0.0">
                  <c:v>57.220909164148225</c:v>
                </c:pt>
                <c:pt idx="328" formatCode="0.0">
                  <c:v>56.7981266933418</c:v>
                </c:pt>
                <c:pt idx="329" formatCode="0.0">
                  <c:v>56.467850800094602</c:v>
                </c:pt>
                <c:pt idx="330" formatCode="0.0">
                  <c:v>56.894587527609076</c:v>
                </c:pt>
                <c:pt idx="331" formatCode="0.0">
                  <c:v>57.106441350256603</c:v>
                </c:pt>
                <c:pt idx="332" formatCode="0.0">
                  <c:v>57.06658676785721</c:v>
                </c:pt>
                <c:pt idx="333" formatCode="0.0">
                  <c:v>56.051649427257701</c:v>
                </c:pt>
                <c:pt idx="334" formatCode="0.0">
                  <c:v>55.397172280080817</c:v>
                </c:pt>
                <c:pt idx="335" formatCode="0.0">
                  <c:v>55.509986796242963</c:v>
                </c:pt>
                <c:pt idx="336" formatCode="0.0">
                  <c:v>56.272830354442057</c:v>
                </c:pt>
                <c:pt idx="337" formatCode="0.0">
                  <c:v>56.749642174684084</c:v>
                </c:pt>
                <c:pt idx="338" formatCode="0.0">
                  <c:v>56.717589700488283</c:v>
                </c:pt>
                <c:pt idx="339" formatCode="0.0">
                  <c:v>55.962497413736649</c:v>
                </c:pt>
                <c:pt idx="340" formatCode="0.0">
                  <c:v>55.576600440517034</c:v>
                </c:pt>
                <c:pt idx="341" formatCode="0.0">
                  <c:v>54.894652991798239</c:v>
                </c:pt>
                <c:pt idx="342" formatCode="0.0">
                  <c:v>54.540912336722101</c:v>
                </c:pt>
                <c:pt idx="343" formatCode="0.0">
                  <c:v>53.717893994041077</c:v>
                </c:pt>
                <c:pt idx="344" formatCode="0.0">
                  <c:v>53.027764489538207</c:v>
                </c:pt>
                <c:pt idx="345" formatCode="0.0">
                  <c:v>51.921548056836315</c:v>
                </c:pt>
                <c:pt idx="346" formatCode="0.0">
                  <c:v>50.801764278982724</c:v>
                </c:pt>
                <c:pt idx="347" formatCode="0.0">
                  <c:v>50.912754161662377</c:v>
                </c:pt>
                <c:pt idx="348" formatCode="0.0">
                  <c:v>51.994545910972398</c:v>
                </c:pt>
                <c:pt idx="349" formatCode="0.0">
                  <c:v>53.568139250661403</c:v>
                </c:pt>
                <c:pt idx="350" formatCode="0.0">
                  <c:v>53.050092619729412</c:v>
                </c:pt>
                <c:pt idx="351" formatCode="0.0">
                  <c:v>51.036067867842121</c:v>
                </c:pt>
                <c:pt idx="352" formatCode="0.0">
                  <c:v>48.635106254707559</c:v>
                </c:pt>
                <c:pt idx="353" formatCode="0.0">
                  <c:v>47.063564338574487</c:v>
                </c:pt>
                <c:pt idx="354" formatCode="0.0">
                  <c:v>46.277931369581459</c:v>
                </c:pt>
                <c:pt idx="355" formatCode="0.0">
                  <c:v>45.71396285061374</c:v>
                </c:pt>
                <c:pt idx="356" formatCode="0.0">
                  <c:v>45.115608006428296</c:v>
                </c:pt>
                <c:pt idx="357" formatCode="0.0">
                  <c:v>44.362623395611671</c:v>
                </c:pt>
                <c:pt idx="358" formatCode="0.0">
                  <c:v>44.086310912476563</c:v>
                </c:pt>
                <c:pt idx="359" formatCode="0.0">
                  <c:v>43.934685544945872</c:v>
                </c:pt>
                <c:pt idx="360" formatCode="0.0">
                  <c:v>43.92354513543728</c:v>
                </c:pt>
                <c:pt idx="361" formatCode="0.0">
                  <c:v>42.906375411313434</c:v>
                </c:pt>
                <c:pt idx="362" formatCode="0.0">
                  <c:v>41.591797645044103</c:v>
                </c:pt>
                <c:pt idx="363" formatCode="0.0">
                  <c:v>40.444502148953752</c:v>
                </c:pt>
                <c:pt idx="364" formatCode="0.0">
                  <c:v>39.656648615900799</c:v>
                </c:pt>
                <c:pt idx="365" formatCode="0.0">
                  <c:v>39.657393046460946</c:v>
                </c:pt>
                <c:pt idx="366" formatCode="0.0">
                  <c:v>39.146953172671253</c:v>
                </c:pt>
                <c:pt idx="367" formatCode="0.0">
                  <c:v>38.821168431037584</c:v>
                </c:pt>
                <c:pt idx="368" formatCode="0.0">
                  <c:v>38.087591560878622</c:v>
                </c:pt>
                <c:pt idx="369" formatCode="0.0">
                  <c:v>37.661762409696621</c:v>
                </c:pt>
                <c:pt idx="370" formatCode="0.0">
                  <c:v>37.010017797751971</c:v>
                </c:pt>
                <c:pt idx="371" formatCode="0.0">
                  <c:v>37.091259307676552</c:v>
                </c:pt>
                <c:pt idx="372" formatCode="0.0">
                  <c:v>37.724794901211347</c:v>
                </c:pt>
                <c:pt idx="373" formatCode="0.0">
                  <c:v>38.431498106589665</c:v>
                </c:pt>
                <c:pt idx="374" formatCode="0.0">
                  <c:v>37.753647218405867</c:v>
                </c:pt>
                <c:pt idx="375" formatCode="0.0">
                  <c:v>36.61014635056825</c:v>
                </c:pt>
                <c:pt idx="376" formatCode="0.0">
                  <c:v>35.455480532290899</c:v>
                </c:pt>
                <c:pt idx="377" formatCode="0.0">
                  <c:v>35.197500335735633</c:v>
                </c:pt>
                <c:pt idx="378" formatCode="0.0">
                  <c:v>34.57605446375819</c:v>
                </c:pt>
                <c:pt idx="379" formatCode="0.0">
                  <c:v>34.27888195257794</c:v>
                </c:pt>
                <c:pt idx="380" formatCode="0.0">
                  <c:v>33.804124417367554</c:v>
                </c:pt>
                <c:pt idx="381" formatCode="0.0">
                  <c:v>33.443389527806204</c:v>
                </c:pt>
                <c:pt idx="382" formatCode="0.0">
                  <c:v>33.01757410885611</c:v>
                </c:pt>
                <c:pt idx="383" formatCode="0.0">
                  <c:v>33.138742495784172</c:v>
                </c:pt>
                <c:pt idx="384" formatCode="0.0">
                  <c:v>33.380276301927815</c:v>
                </c:pt>
                <c:pt idx="385" formatCode="0.0">
                  <c:v>33.655149792384812</c:v>
                </c:pt>
                <c:pt idx="386" formatCode="0.0">
                  <c:v>33.317165544524471</c:v>
                </c:pt>
                <c:pt idx="387" formatCode="0.0">
                  <c:v>33.010647860809769</c:v>
                </c:pt>
                <c:pt idx="388" formatCode="0.0">
                  <c:v>32.145212501027494</c:v>
                </c:pt>
                <c:pt idx="389" formatCode="0.0">
                  <c:v>31.343064990491317</c:v>
                </c:pt>
                <c:pt idx="390" formatCode="0.0">
                  <c:v>30.775914870269116</c:v>
                </c:pt>
              </c:numCache>
            </c:numRef>
          </c:val>
          <c:smooth val="0"/>
          <c:extLst>
            <c:ext xmlns:c16="http://schemas.microsoft.com/office/drawing/2014/chart" uri="{C3380CC4-5D6E-409C-BE32-E72D297353CC}">
              <c16:uniqueId val="{00000002-F618-4537-BEFC-1F794AF4DF4B}"/>
            </c:ext>
          </c:extLst>
        </c:ser>
        <c:dLbls>
          <c:showLegendKey val="0"/>
          <c:showVal val="0"/>
          <c:showCatName val="0"/>
          <c:showSerName val="0"/>
          <c:showPercent val="0"/>
          <c:showBubbleSize val="0"/>
        </c:dLbls>
        <c:smooth val="0"/>
        <c:axId val="1972483040"/>
        <c:axId val="1972482624"/>
      </c:lineChart>
      <c:dateAx>
        <c:axId val="1972483040"/>
        <c:scaling>
          <c:orientation val="minMax"/>
          <c:min val="36526"/>
        </c:scaling>
        <c:delete val="0"/>
        <c:axPos val="b"/>
        <c:numFmt formatCode="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72482624"/>
        <c:crosses val="autoZero"/>
        <c:auto val="1"/>
        <c:lblOffset val="100"/>
        <c:baseTimeUnit val="months"/>
        <c:majorUnit val="2"/>
        <c:majorTimeUnit val="years"/>
        <c:minorUnit val="12"/>
        <c:minorTimeUnit val="months"/>
      </c:dateAx>
      <c:valAx>
        <c:axId val="1972482624"/>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72483040"/>
        <c:crosses val="autoZero"/>
        <c:crossBetween val="between"/>
      </c:valAx>
      <c:spPr>
        <a:noFill/>
        <a:ln>
          <a:noFill/>
        </a:ln>
        <a:effectLst/>
      </c:spPr>
    </c:plotArea>
    <c:legend>
      <c:legendPos val="b"/>
      <c:layout>
        <c:manualLayout>
          <c:xMode val="edge"/>
          <c:yMode val="edge"/>
          <c:x val="5.6164633266995466E-2"/>
          <c:y val="0.20428718179446684"/>
          <c:w val="0.44709203657235153"/>
          <c:h val="0.1687812271043634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24DC17F-1E5A-481F-BE99-5C1319501757}">
  <sheetPr/>
  <sheetViews>
    <sheetView tabSelected="1" workbookViewId="0"/>
  </sheetViews>
  <pageMargins left="0.25" right="0.25" top="0.25" bottom="2"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849D6CF-44AA-4BF7-B5EE-43ECA4F3267B}">
  <sheetPr/>
  <sheetViews>
    <sheetView workbookViewId="0"/>
  </sheetViews>
  <pageMargins left="0.25" right="0.25" top="0.25" bottom="2"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C834FBF-6D60-45E1-BBA4-5377F47D1AFA}">
  <sheetPr/>
  <sheetViews>
    <sheetView workbookViewId="0"/>
  </sheetViews>
  <pageMargins left="0.25" right="0.25" top="0.25" bottom="2"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C42D60B-04F6-4FF1-9462-EDF6FC6E3EFF}">
  <sheetPr/>
  <sheetViews>
    <sheetView workbookViewId="0"/>
  </sheetViews>
  <pageMargins left="0.25" right="0.25" top="0.25" bottom="2"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27A209-ACD6-4765-A32F-5088C2465A90}">
  <sheetPr/>
  <sheetViews>
    <sheetView workbookViewId="0"/>
  </sheetViews>
  <pageMargins left="0.25" right="0.25" top="0.25" bottom="2"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9E2BF7F-75E2-49CA-9A49-F1E366E0DBE1}">
  <sheetPr/>
  <sheetViews>
    <sheetView zoomScale="80" workbookViewId="0"/>
  </sheetViews>
  <pageMargins left="0.7" right="0.7" top="0.75" bottom="0.75" header="0.3" footer="0.3"/>
  <pageSetup orientation="landscape" horizontalDpi="200" verticalDpi="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hyperlink" Target="https://www.imf.org/external/datamapper/datasets/FM" TargetMode="Externa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4230350" cy="8401050"/>
    <xdr:graphicFrame macro="">
      <xdr:nvGraphicFramePr>
        <xdr:cNvPr id="2" name="Chart 1">
          <a:extLst>
            <a:ext uri="{FF2B5EF4-FFF2-40B4-BE49-F238E27FC236}">
              <a16:creationId xmlns:a16="http://schemas.microsoft.com/office/drawing/2014/main" id="{0EA16AA2-0631-E439-C807-88D123D893C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0.00267</cdr:x>
      <cdr:y>0.09238</cdr:y>
    </cdr:from>
    <cdr:to>
      <cdr:x>0.3534</cdr:x>
      <cdr:y>0.14161</cdr:y>
    </cdr:to>
    <cdr:sp macro="" textlink="">
      <cdr:nvSpPr>
        <cdr:cNvPr id="2" name="TextBox 1">
          <a:extLst xmlns:a="http://schemas.openxmlformats.org/drawingml/2006/main">
            <a:ext uri="{FF2B5EF4-FFF2-40B4-BE49-F238E27FC236}">
              <a16:creationId xmlns:a16="http://schemas.microsoft.com/office/drawing/2014/main" id="{472CB1A3-FE07-471A-09B8-66EAC347F2FA}"/>
            </a:ext>
          </a:extLst>
        </cdr:cNvPr>
        <cdr:cNvSpPr txBox="1"/>
      </cdr:nvSpPr>
      <cdr:spPr>
        <a:xfrm xmlns:a="http://schemas.openxmlformats.org/drawingml/2006/main">
          <a:off x="25294" y="517544"/>
          <a:ext cx="3326335" cy="2758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ysClr val="windowText" lastClr="000000"/>
              </a:solidFill>
              <a:latin typeface="Arial" panose="020B0604020202020204" pitchFamily="34" charset="0"/>
              <a:cs typeface="Arial" panose="020B0604020202020204" pitchFamily="34" charset="0"/>
            </a:rPr>
            <a:t>Percent</a:t>
          </a:r>
          <a:r>
            <a:rPr lang="en-US" sz="1200" baseline="0">
              <a:solidFill>
                <a:sysClr val="windowText" lastClr="000000"/>
              </a:solidFill>
              <a:latin typeface="Arial" panose="020B0604020202020204" pitchFamily="34" charset="0"/>
              <a:cs typeface="Arial" panose="020B0604020202020204" pitchFamily="34" charset="0"/>
            </a:rPr>
            <a:t> of GDP</a:t>
          </a:r>
          <a:endParaRPr lang="en-US" sz="12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0.86364</cdr:y>
    </cdr:from>
    <cdr:to>
      <cdr:x>1</cdr:x>
      <cdr:y>1</cdr:y>
    </cdr:to>
    <cdr:sp macro="" textlink="">
      <cdr:nvSpPr>
        <cdr:cNvPr id="3" name="TextBox 2">
          <a:extLst xmlns:a="http://schemas.openxmlformats.org/drawingml/2006/main">
            <a:ext uri="{FF2B5EF4-FFF2-40B4-BE49-F238E27FC236}">
              <a16:creationId xmlns:a16="http://schemas.microsoft.com/office/drawing/2014/main" id="{F18FF4F0-D423-54E3-CEF4-F48AE214FB42}"/>
            </a:ext>
          </a:extLst>
        </cdr:cNvPr>
        <cdr:cNvSpPr txBox="1"/>
      </cdr:nvSpPr>
      <cdr:spPr>
        <a:xfrm xmlns:a="http://schemas.openxmlformats.org/drawingml/2006/main">
          <a:off x="0" y="4826001"/>
          <a:ext cx="9471742" cy="761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ysClr val="windowText" lastClr="000000"/>
              </a:solidFill>
              <a:latin typeface="Arial" panose="020B0604020202020204" pitchFamily="34" charset="0"/>
              <a:cs typeface="Arial" panose="020B0604020202020204" pitchFamily="34" charset="0"/>
            </a:rPr>
            <a:t>NOTES: For</a:t>
          </a:r>
          <a:r>
            <a:rPr lang="en-US" sz="1100" baseline="0">
              <a:solidFill>
                <a:sysClr val="windowText" lastClr="000000"/>
              </a:solidFill>
              <a:latin typeface="Arial" panose="020B0604020202020204" pitchFamily="34" charset="0"/>
              <a:cs typeface="Arial" panose="020B0604020202020204" pitchFamily="34" charset="0"/>
            </a:rPr>
            <a:t> 2023, GDP is as of the first quarter. Current account deficit estimate is by the International Monetary Fund.</a:t>
          </a:r>
          <a:endParaRPr lang="en-US" sz="1100">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n-US" sz="1100">
              <a:solidFill>
                <a:sysClr val="windowText" lastClr="000000"/>
              </a:solidFill>
              <a:latin typeface="Arial" panose="020B0604020202020204" pitchFamily="34" charset="0"/>
              <a:cs typeface="Arial" panose="020B0604020202020204" pitchFamily="34" charset="0"/>
            </a:rPr>
            <a:t>SOURCES: International Monetary Fund; Mexico's National Institute of Statistics and Geography (Instituto Nacional de Estadística</a:t>
          </a:r>
          <a:r>
            <a:rPr lang="en-US" sz="1100" baseline="0">
              <a:solidFill>
                <a:sysClr val="windowText" lastClr="000000"/>
              </a:solidFill>
              <a:latin typeface="Arial" panose="020B0604020202020204" pitchFamily="34" charset="0"/>
              <a:cs typeface="Arial" panose="020B0604020202020204" pitchFamily="34" charset="0"/>
            </a:rPr>
            <a:t> y </a:t>
          </a:r>
          <a:r>
            <a:rPr lang="en-US" sz="1100">
              <a:solidFill>
                <a:sysClr val="windowText" lastClr="000000"/>
              </a:solidFill>
              <a:latin typeface="Arial" panose="020B0604020202020204" pitchFamily="34" charset="0"/>
              <a:cs typeface="Arial" panose="020B0604020202020204" pitchFamily="34" charset="0"/>
            </a:rPr>
            <a:t>Geografía); Banco de M</a:t>
          </a:r>
          <a:r>
            <a:rPr lang="en-US" sz="1100">
              <a:effectLst/>
              <a:latin typeface="Arial" panose="020B0604020202020204" pitchFamily="34" charset="0"/>
              <a:ea typeface="+mn-ea"/>
              <a:cs typeface="Arial" panose="020B0604020202020204" pitchFamily="34" charset="0"/>
            </a:rPr>
            <a:t>é</a:t>
          </a:r>
          <a:r>
            <a:rPr lang="en-US" sz="1100">
              <a:solidFill>
                <a:sysClr val="windowText" lastClr="000000"/>
              </a:solidFill>
              <a:latin typeface="Arial" panose="020B0604020202020204" pitchFamily="34" charset="0"/>
              <a:cs typeface="Arial" panose="020B0604020202020204" pitchFamily="34" charset="0"/>
            </a:rPr>
            <a:t>xico; authors' calculations. </a:t>
          </a:r>
        </a:p>
        <a:p xmlns:a="http://schemas.openxmlformats.org/drawingml/2006/main">
          <a:pPr lvl="1" algn="r"/>
          <a:r>
            <a:rPr lang="en-US" sz="1100">
              <a:solidFill>
                <a:sysClr val="windowText" lastClr="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0.00314</cdr:x>
      <cdr:y>0.01302</cdr:y>
    </cdr:from>
    <cdr:to>
      <cdr:x>0.67767</cdr:x>
      <cdr:y>0.11437</cdr:y>
    </cdr:to>
    <cdr:sp macro="" textlink="">
      <cdr:nvSpPr>
        <cdr:cNvPr id="4" name="TextBox 3">
          <a:extLst xmlns:a="http://schemas.openxmlformats.org/drawingml/2006/main">
            <a:ext uri="{FF2B5EF4-FFF2-40B4-BE49-F238E27FC236}">
              <a16:creationId xmlns:a16="http://schemas.microsoft.com/office/drawing/2014/main" id="{61BC9CA9-6703-E039-9EA6-E420EA851DEF}"/>
            </a:ext>
          </a:extLst>
        </cdr:cNvPr>
        <cdr:cNvSpPr txBox="1"/>
      </cdr:nvSpPr>
      <cdr:spPr>
        <a:xfrm xmlns:a="http://schemas.openxmlformats.org/drawingml/2006/main">
          <a:off x="29741" y="72757"/>
          <a:ext cx="6388974" cy="566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 4</a:t>
          </a:r>
        </a:p>
        <a:p xmlns:a="http://schemas.openxmlformats.org/drawingml/2006/main">
          <a:r>
            <a:rPr lang="en-US" sz="1400" b="1">
              <a:solidFill>
                <a:schemeClr val="bg2"/>
              </a:solidFill>
              <a:latin typeface="Arial" panose="020B0604020202020204" pitchFamily="34" charset="0"/>
              <a:cs typeface="Arial" panose="020B0604020202020204" pitchFamily="34" charset="0"/>
            </a:rPr>
            <a:t>Remittances help Mexico's current account deficit remain</a:t>
          </a:r>
          <a:r>
            <a:rPr lang="en-US" sz="1400" b="1" baseline="0">
              <a:solidFill>
                <a:schemeClr val="bg2"/>
              </a:solidFill>
              <a:latin typeface="Arial" panose="020B0604020202020204" pitchFamily="34" charset="0"/>
              <a:cs typeface="Arial" panose="020B0604020202020204" pitchFamily="34" charset="0"/>
            </a:rPr>
            <a:t> low</a:t>
          </a:r>
          <a:endParaRPr lang="en-US" sz="1400" b="1">
            <a:solidFill>
              <a:schemeClr val="bg2"/>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A3FED6B3-4FB0-2373-FB4D-48C26D9302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0.36428</cdr:x>
      <cdr:y>0.30139</cdr:y>
    </cdr:from>
    <cdr:to>
      <cdr:x>0.36595</cdr:x>
      <cdr:y>0.39735</cdr:y>
    </cdr:to>
    <cdr:cxnSp macro="">
      <cdr:nvCxnSpPr>
        <cdr:cNvPr id="2" name="Straight Arrow Connector 1">
          <a:extLst xmlns:a="http://schemas.openxmlformats.org/drawingml/2006/main">
            <a:ext uri="{FF2B5EF4-FFF2-40B4-BE49-F238E27FC236}">
              <a16:creationId xmlns:a16="http://schemas.microsoft.com/office/drawing/2014/main" id="{70EEA8D6-4FBA-1E42-5A1F-2BF38B71D94C}"/>
            </a:ext>
          </a:extLst>
        </cdr:cNvPr>
        <cdr:cNvCxnSpPr/>
      </cdr:nvCxnSpPr>
      <cdr:spPr>
        <a:xfrm xmlns:a="http://schemas.openxmlformats.org/drawingml/2006/main" flipH="1" flipV="1">
          <a:off x="3156012" y="1895503"/>
          <a:ext cx="14468" cy="603517"/>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0.30935</cdr:x>
      <cdr:y>0.47807</cdr:y>
    </cdr:from>
    <cdr:to>
      <cdr:x>0.42948</cdr:x>
      <cdr:y>0.51896</cdr:y>
    </cdr:to>
    <cdr:sp macro="" textlink="">
      <cdr:nvSpPr>
        <cdr:cNvPr id="3" name="TextBox 1">
          <a:extLst xmlns:a="http://schemas.openxmlformats.org/drawingml/2006/main">
            <a:ext uri="{FF2B5EF4-FFF2-40B4-BE49-F238E27FC236}">
              <a16:creationId xmlns:a16="http://schemas.microsoft.com/office/drawing/2014/main" id="{E491C086-C1A2-685E-1F5B-DD2CFA467E14}"/>
            </a:ext>
          </a:extLst>
        </cdr:cNvPr>
        <cdr:cNvSpPr txBox="1"/>
      </cdr:nvSpPr>
      <cdr:spPr>
        <a:xfrm xmlns:a="http://schemas.openxmlformats.org/drawingml/2006/main">
          <a:off x="2680120" y="3006723"/>
          <a:ext cx="1040759" cy="2571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latin typeface="Arial" panose="020B0604020202020204" pitchFamily="34" charset="0"/>
              <a:cs typeface="Arial" panose="020B0604020202020204" pitchFamily="34" charset="0"/>
            </a:rPr>
            <a:t>Appreciation</a:t>
          </a:r>
        </a:p>
      </cdr:txBody>
    </cdr:sp>
  </cdr:relSizeAnchor>
  <cdr:relSizeAnchor xmlns:cdr="http://schemas.openxmlformats.org/drawingml/2006/chartDrawing">
    <cdr:from>
      <cdr:x>0</cdr:x>
      <cdr:y>0.85014</cdr:y>
    </cdr:from>
    <cdr:to>
      <cdr:x>1</cdr:x>
      <cdr:y>0.9965</cdr:y>
    </cdr:to>
    <cdr:sp macro="" textlink="">
      <cdr:nvSpPr>
        <cdr:cNvPr id="4" name="TextBox 3">
          <a:extLst xmlns:a="http://schemas.openxmlformats.org/drawingml/2006/main">
            <a:ext uri="{FF2B5EF4-FFF2-40B4-BE49-F238E27FC236}">
              <a16:creationId xmlns:a16="http://schemas.microsoft.com/office/drawing/2014/main" id="{CC985722-5287-6E25-0C47-B596EFC016F5}"/>
            </a:ext>
          </a:extLst>
        </cdr:cNvPr>
        <cdr:cNvSpPr txBox="1"/>
      </cdr:nvSpPr>
      <cdr:spPr>
        <a:xfrm xmlns:a="http://schemas.openxmlformats.org/drawingml/2006/main">
          <a:off x="0" y="4754880"/>
          <a:ext cx="9479280" cy="81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a:t>
          </a:r>
          <a:r>
            <a:rPr lang="en-US" sz="1100" baseline="0">
              <a:effectLst/>
              <a:latin typeface="Arial" panose="020B0604020202020204" pitchFamily="34" charset="0"/>
              <a:ea typeface="+mn-ea"/>
              <a:cs typeface="Arial" panose="020B0604020202020204" pitchFamily="34" charset="0"/>
            </a:rPr>
            <a:t>The peso's real effective exchange rate (REER) data are through May 2022. REER is a weighted average for 111 countries. REER has been inverted, and an increase in the real exchange rate index represents a real appreciation of the currency.</a:t>
          </a:r>
          <a:br>
            <a:rPr lang="en-US" sz="1100">
              <a:latin typeface="Arial" panose="020B0604020202020204" pitchFamily="34" charset="0"/>
              <a:cs typeface="Arial" panose="020B0604020202020204" pitchFamily="34" charset="0"/>
            </a:rPr>
          </a:br>
          <a:r>
            <a:rPr lang="en-US" sz="1100">
              <a:latin typeface="Arial" panose="020B0604020202020204" pitchFamily="34" charset="0"/>
              <a:cs typeface="Arial" panose="020B0604020202020204" pitchFamily="34" charset="0"/>
            </a:rPr>
            <a:t>SOURCE: Banco de Mexico.</a:t>
          </a:r>
        </a:p>
        <a:p xmlns:a="http://schemas.openxmlformats.org/drawingml/2006/main">
          <a:pPr algn="r"/>
          <a:r>
            <a:rPr lang="en-US" sz="1100">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cdr:x>
      <cdr:y>0</cdr:y>
    </cdr:from>
    <cdr:to>
      <cdr:x>0.75296</cdr:x>
      <cdr:y>0.09907</cdr:y>
    </cdr:to>
    <cdr:sp macro="" textlink="">
      <cdr:nvSpPr>
        <cdr:cNvPr id="5" name="TextBox 4">
          <a:extLst xmlns:a="http://schemas.openxmlformats.org/drawingml/2006/main">
            <a:ext uri="{FF2B5EF4-FFF2-40B4-BE49-F238E27FC236}">
              <a16:creationId xmlns:a16="http://schemas.microsoft.com/office/drawing/2014/main" id="{4602D83A-9D4E-90D2-966F-7022BC7CA452}"/>
            </a:ext>
          </a:extLst>
        </cdr:cNvPr>
        <cdr:cNvSpPr txBox="1"/>
      </cdr:nvSpPr>
      <cdr:spPr>
        <a:xfrm xmlns:a="http://schemas.openxmlformats.org/drawingml/2006/main">
          <a:off x="0" y="0"/>
          <a:ext cx="6520962" cy="6227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 5</a:t>
          </a:r>
        </a:p>
        <a:p xmlns:a="http://schemas.openxmlformats.org/drawingml/2006/main">
          <a:r>
            <a:rPr lang="en-US" sz="1400" b="1">
              <a:solidFill>
                <a:schemeClr val="bg2"/>
              </a:solidFill>
              <a:latin typeface="Arial" panose="020B0604020202020204" pitchFamily="34" charset="0"/>
              <a:cs typeface="Arial" panose="020B0604020202020204" pitchFamily="34" charset="0"/>
            </a:rPr>
            <a:t>Peso's real exchange rate</a:t>
          </a:r>
          <a:r>
            <a:rPr lang="en-US" sz="1400" b="1" baseline="0">
              <a:solidFill>
                <a:schemeClr val="bg2"/>
              </a:solidFill>
              <a:latin typeface="Arial" panose="020B0604020202020204" pitchFamily="34" charset="0"/>
              <a:cs typeface="Arial" panose="020B0604020202020204" pitchFamily="34" charset="0"/>
            </a:rPr>
            <a:t> rises above historical average</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0.001</cdr:x>
      <cdr:y>0.08318</cdr:y>
    </cdr:from>
    <cdr:to>
      <cdr:x>0.2334</cdr:x>
      <cdr:y>0.12271</cdr:y>
    </cdr:to>
    <cdr:sp macro="" textlink="">
      <cdr:nvSpPr>
        <cdr:cNvPr id="6" name="TextBox 5">
          <a:extLst xmlns:a="http://schemas.openxmlformats.org/drawingml/2006/main">
            <a:ext uri="{FF2B5EF4-FFF2-40B4-BE49-F238E27FC236}">
              <a16:creationId xmlns:a16="http://schemas.microsoft.com/office/drawing/2014/main" id="{D57E565D-A6B6-4C24-6BA6-3191DF0023FD}"/>
            </a:ext>
          </a:extLst>
        </cdr:cNvPr>
        <cdr:cNvSpPr txBox="1"/>
      </cdr:nvSpPr>
      <cdr:spPr>
        <a:xfrm xmlns:a="http://schemas.openxmlformats.org/drawingml/2006/main">
          <a:off x="9525" y="466640"/>
          <a:ext cx="2206969" cy="2217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Index</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a:extLst>
            <a:ext uri="{FF2B5EF4-FFF2-40B4-BE49-F238E27FC236}">
              <a16:creationId xmlns:a16="http://schemas.microsoft.com/office/drawing/2014/main" id="{193A429A-D802-B6BD-77C2-953FB8FD94E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cdr:x>
      <cdr:y>0.88811</cdr:y>
    </cdr:from>
    <cdr:to>
      <cdr:x>1</cdr:x>
      <cdr:y>1</cdr:y>
    </cdr:to>
    <cdr:sp macro="" textlink="">
      <cdr:nvSpPr>
        <cdr:cNvPr id="2" name="TextBox 1">
          <a:extLst xmlns:a="http://schemas.openxmlformats.org/drawingml/2006/main">
            <a:ext uri="{FF2B5EF4-FFF2-40B4-BE49-F238E27FC236}">
              <a16:creationId xmlns:a16="http://schemas.microsoft.com/office/drawing/2014/main" id="{9EABB93F-100B-1E98-25E4-D55F58187B04}"/>
            </a:ext>
          </a:extLst>
        </cdr:cNvPr>
        <cdr:cNvSpPr txBox="1"/>
      </cdr:nvSpPr>
      <cdr:spPr>
        <a:xfrm xmlns:a="http://schemas.openxmlformats.org/drawingml/2006/main">
          <a:off x="0" y="5583115"/>
          <a:ext cx="8660423" cy="7033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*Three-month</a:t>
          </a:r>
          <a:r>
            <a:rPr lang="en-US" sz="1100" baseline="0">
              <a:latin typeface="Arial" panose="020B0604020202020204" pitchFamily="34" charset="0"/>
              <a:cs typeface="Arial" panose="020B0604020202020204" pitchFamily="34" charset="0"/>
            </a:rPr>
            <a:t> moving average</a:t>
          </a:r>
        </a:p>
        <a:p xmlns:a="http://schemas.openxmlformats.org/drawingml/2006/main">
          <a:r>
            <a:rPr lang="en-US" sz="1100" baseline="0">
              <a:latin typeface="Arial" panose="020B0604020202020204" pitchFamily="34" charset="0"/>
              <a:cs typeface="Arial" panose="020B0604020202020204" pitchFamily="34" charset="0"/>
            </a:rPr>
            <a:t>NOTES: Shown is the share of foreign-held Mexican debt. Foreign-owned data are through July 2023. </a:t>
          </a:r>
        </a:p>
        <a:p xmlns:a="http://schemas.openxmlformats.org/drawingml/2006/main">
          <a:r>
            <a:rPr lang="en-US" sz="1100" baseline="0">
              <a:latin typeface="Arial" panose="020B0604020202020204" pitchFamily="34" charset="0"/>
              <a:cs typeface="Arial" panose="020B0604020202020204" pitchFamily="34" charset="0"/>
            </a:rPr>
            <a:t>SOURCE: Banco de Mexico.</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0.0745</cdr:y>
    </cdr:from>
    <cdr:to>
      <cdr:x>0.30835</cdr:x>
      <cdr:y>0.12061</cdr:y>
    </cdr:to>
    <cdr:sp macro="" textlink="">
      <cdr:nvSpPr>
        <cdr:cNvPr id="3" name="TextBox 2">
          <a:extLst xmlns:a="http://schemas.openxmlformats.org/drawingml/2006/main">
            <a:ext uri="{FF2B5EF4-FFF2-40B4-BE49-F238E27FC236}">
              <a16:creationId xmlns:a16="http://schemas.microsoft.com/office/drawing/2014/main" id="{F61C8C36-FF97-7E38-A4D7-CB48582580D3}"/>
            </a:ext>
          </a:extLst>
        </cdr:cNvPr>
        <cdr:cNvSpPr txBox="1"/>
      </cdr:nvSpPr>
      <cdr:spPr>
        <a:xfrm xmlns:a="http://schemas.openxmlformats.org/drawingml/2006/main">
          <a:off x="0" y="468372"/>
          <a:ext cx="2670402" cy="2898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aseline="0">
              <a:latin typeface="Arial" panose="020B0604020202020204" pitchFamily="34" charset="0"/>
              <a:cs typeface="Arial" panose="020B0604020202020204" pitchFamily="34" charset="0"/>
            </a:rPr>
            <a:t>Percent of total*</a:t>
          </a:r>
          <a:endParaRPr lang="en-US" sz="12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0.03429</cdr:x>
      <cdr:y>0.9123</cdr:y>
    </cdr:from>
    <cdr:to>
      <cdr:x>0.76054</cdr:x>
      <cdr:y>0.94841</cdr:y>
    </cdr:to>
    <cdr:sp macro="" textlink="">
      <cdr:nvSpPr>
        <cdr:cNvPr id="3" name="TextBox 2">
          <a:extLst xmlns:a="http://schemas.openxmlformats.org/drawingml/2006/main">
            <a:ext uri="{FF2B5EF4-FFF2-40B4-BE49-F238E27FC236}">
              <a16:creationId xmlns:a16="http://schemas.microsoft.com/office/drawing/2014/main" id="{285ECC65-8D36-D293-D452-FACE52F9897E}"/>
            </a:ext>
          </a:extLst>
        </cdr:cNvPr>
        <cdr:cNvSpPr txBox="1"/>
      </cdr:nvSpPr>
      <cdr:spPr>
        <a:xfrm xmlns:a="http://schemas.openxmlformats.org/drawingml/2006/main">
          <a:off x="193676" y="3368676"/>
          <a:ext cx="4102100"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0.87755</cdr:y>
    </cdr:from>
    <cdr:to>
      <cdr:x>0.99145</cdr:x>
      <cdr:y>0.99376</cdr:y>
    </cdr:to>
    <cdr:sp macro="" textlink="">
      <cdr:nvSpPr>
        <cdr:cNvPr id="4" name="TextBox 3">
          <a:extLst xmlns:a="http://schemas.openxmlformats.org/drawingml/2006/main">
            <a:ext uri="{FF2B5EF4-FFF2-40B4-BE49-F238E27FC236}">
              <a16:creationId xmlns:a16="http://schemas.microsoft.com/office/drawing/2014/main" id="{E6D51C87-ECCF-395C-4B7D-ED51FCAA5315}"/>
            </a:ext>
          </a:extLst>
        </cdr:cNvPr>
        <cdr:cNvSpPr txBox="1"/>
      </cdr:nvSpPr>
      <cdr:spPr>
        <a:xfrm xmlns:a="http://schemas.openxmlformats.org/drawingml/2006/main">
          <a:off x="0" y="4914900"/>
          <a:ext cx="9405787" cy="6508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 Daily</a:t>
          </a:r>
          <a:r>
            <a:rPr lang="en-US" sz="1100" baseline="0">
              <a:latin typeface="Arial" panose="020B0604020202020204" pitchFamily="34" charset="0"/>
              <a:cs typeface="Arial" panose="020B0604020202020204" pitchFamily="34" charset="0"/>
            </a:rPr>
            <a:t> data are from March 11, 2022, to Aug. 31, 2023. Foreign exchange rate appreciation against the U.S. dollar in nominal terms.</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 Bloomberg.</a:t>
          </a:r>
        </a:p>
        <a:p xmlns:a="http://schemas.openxmlformats.org/drawingml/2006/main">
          <a:pPr algn="r"/>
          <a:r>
            <a:rPr lang="en-US" sz="1100">
              <a:latin typeface="Montserrat" panose="00000500000000000000" pitchFamily="2" charset="0"/>
              <a:cs typeface="Arial" panose="020B0604020202020204" pitchFamily="34" charset="0"/>
            </a:rPr>
            <a:t>The Federal Reserve Bank of Dallas</a:t>
          </a:r>
        </a:p>
        <a:p xmlns:a="http://schemas.openxmlformats.org/drawingml/2006/main">
          <a:endParaRPr lang="en-US" sz="1100">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0.00122</cdr:x>
      <cdr:y>0.00416</cdr:y>
    </cdr:from>
    <cdr:to>
      <cdr:x>0.91819</cdr:x>
      <cdr:y>0.13306</cdr:y>
    </cdr:to>
    <cdr:sp macro="" textlink="">
      <cdr:nvSpPr>
        <cdr:cNvPr id="2" name="TextBox 1">
          <a:extLst xmlns:a="http://schemas.openxmlformats.org/drawingml/2006/main">
            <a:ext uri="{FF2B5EF4-FFF2-40B4-BE49-F238E27FC236}">
              <a16:creationId xmlns:a16="http://schemas.microsoft.com/office/drawing/2014/main" id="{84DA7C97-C99E-AEEF-212F-2BBC49250ADD}"/>
            </a:ext>
          </a:extLst>
        </cdr:cNvPr>
        <cdr:cNvSpPr txBox="1"/>
      </cdr:nvSpPr>
      <cdr:spPr>
        <a:xfrm xmlns:a="http://schemas.openxmlformats.org/drawingml/2006/main">
          <a:off x="9526" y="19051"/>
          <a:ext cx="7153275"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1</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400" b="1" baseline="0">
              <a:solidFill>
                <a:schemeClr val="bg2"/>
              </a:solidFill>
              <a:latin typeface="Arial" panose="020B0604020202020204" pitchFamily="34" charset="0"/>
              <a:cs typeface="Arial" panose="020B0604020202020204" pitchFamily="34" charset="0"/>
            </a:rPr>
            <a:t>Mexican peso appreciates sharply against dollar during Fed tightening cycle</a:t>
          </a:r>
        </a:p>
        <a:p xmlns:a="http://schemas.openxmlformats.org/drawingml/2006/main">
          <a:endParaRPr lang="en-US"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0.00201</cdr:x>
      <cdr:y>0.0835</cdr:y>
    </cdr:from>
    <cdr:to>
      <cdr:x>0.42448</cdr:x>
      <cdr:y>0.13569</cdr:y>
    </cdr:to>
    <cdr:sp macro="" textlink="">
      <cdr:nvSpPr>
        <cdr:cNvPr id="5" name="TextBox 4">
          <a:extLst xmlns:a="http://schemas.openxmlformats.org/drawingml/2006/main">
            <a:ext uri="{FF2B5EF4-FFF2-40B4-BE49-F238E27FC236}">
              <a16:creationId xmlns:a16="http://schemas.microsoft.com/office/drawing/2014/main" id="{D4FE1C06-875F-DD69-B1D3-BFB36EDD4046}"/>
            </a:ext>
          </a:extLst>
        </cdr:cNvPr>
        <cdr:cNvSpPr txBox="1"/>
      </cdr:nvSpPr>
      <cdr:spPr>
        <a:xfrm xmlns:a="http://schemas.openxmlformats.org/drawingml/2006/main">
          <a:off x="19050" y="468435"/>
          <a:ext cx="4011955" cy="2927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31</xdr:col>
      <xdr:colOff>50798</xdr:colOff>
      <xdr:row>25</xdr:row>
      <xdr:rowOff>25400</xdr:rowOff>
    </xdr:from>
    <xdr:to>
      <xdr:col>43</xdr:col>
      <xdr:colOff>190499</xdr:colOff>
      <xdr:row>57</xdr:row>
      <xdr:rowOff>44450</xdr:rowOff>
    </xdr:to>
    <xdr:graphicFrame macro="">
      <xdr:nvGraphicFramePr>
        <xdr:cNvPr id="4" name="Chart 3">
          <a:extLst>
            <a:ext uri="{FF2B5EF4-FFF2-40B4-BE49-F238E27FC236}">
              <a16:creationId xmlns:a16="http://schemas.microsoft.com/office/drawing/2014/main" id="{19D10215-B028-45D9-A755-9253CD551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0</xdr:colOff>
      <xdr:row>61</xdr:row>
      <xdr:rowOff>0</xdr:rowOff>
    </xdr:from>
    <xdr:to>
      <xdr:col>44</xdr:col>
      <xdr:colOff>142876</xdr:colOff>
      <xdr:row>95</xdr:row>
      <xdr:rowOff>28575</xdr:rowOff>
    </xdr:to>
    <xdr:graphicFrame macro="">
      <xdr:nvGraphicFramePr>
        <xdr:cNvPr id="6" name="Chart 5">
          <a:extLst>
            <a:ext uri="{FF2B5EF4-FFF2-40B4-BE49-F238E27FC236}">
              <a16:creationId xmlns:a16="http://schemas.microsoft.com/office/drawing/2014/main" id="{F91F0331-3515-46B3-8986-CA31D3F90A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14230350" cy="8401050"/>
    <xdr:graphicFrame macro="">
      <xdr:nvGraphicFramePr>
        <xdr:cNvPr id="2" name="Chart 1">
          <a:extLst>
            <a:ext uri="{FF2B5EF4-FFF2-40B4-BE49-F238E27FC236}">
              <a16:creationId xmlns:a16="http://schemas.microsoft.com/office/drawing/2014/main" id="{99E9F0FC-CF42-EE75-1D09-8E65B4E7E9E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0.02558</cdr:x>
      <cdr:y>0.89045</cdr:y>
    </cdr:from>
    <cdr:to>
      <cdr:x>0.87884</cdr:x>
      <cdr:y>0.97641</cdr:y>
    </cdr:to>
    <cdr:sp macro="" textlink="">
      <cdr:nvSpPr>
        <cdr:cNvPr id="2" name="TextBox 1">
          <a:extLst xmlns:a="http://schemas.openxmlformats.org/drawingml/2006/main">
            <a:ext uri="{FF2B5EF4-FFF2-40B4-BE49-F238E27FC236}">
              <a16:creationId xmlns:a16="http://schemas.microsoft.com/office/drawing/2014/main" id="{403831DD-795B-DC59-3A51-FCF103907CA2}"/>
            </a:ext>
          </a:extLst>
        </cdr:cNvPr>
        <cdr:cNvSpPr txBox="1"/>
      </cdr:nvSpPr>
      <cdr:spPr>
        <a:xfrm xmlns:a="http://schemas.openxmlformats.org/drawingml/2006/main">
          <a:off x="196850" y="4933950"/>
          <a:ext cx="656590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0.86168</cdr:y>
    </cdr:from>
    <cdr:to>
      <cdr:x>1</cdr:x>
      <cdr:y>0.99744</cdr:y>
    </cdr:to>
    <cdr:sp macro="" textlink="">
      <cdr:nvSpPr>
        <cdr:cNvPr id="3" name="TextBox 2">
          <a:extLst xmlns:a="http://schemas.openxmlformats.org/drawingml/2006/main">
            <a:ext uri="{FF2B5EF4-FFF2-40B4-BE49-F238E27FC236}">
              <a16:creationId xmlns:a16="http://schemas.microsoft.com/office/drawing/2014/main" id="{A771A31E-6A8F-4D88-75B7-B64370A04277}"/>
            </a:ext>
          </a:extLst>
        </cdr:cNvPr>
        <cdr:cNvSpPr txBox="1"/>
      </cdr:nvSpPr>
      <cdr:spPr>
        <a:xfrm xmlns:a="http://schemas.openxmlformats.org/drawingml/2006/main">
          <a:off x="0" y="4826000"/>
          <a:ext cx="9486900" cy="7603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latin typeface="Arial" panose="020B0604020202020204" pitchFamily="34" charset="0"/>
              <a:cs typeface="Arial" panose="020B0604020202020204" pitchFamily="34" charset="0"/>
            </a:rPr>
            <a:t>NOTES: Emerging markets are</a:t>
          </a:r>
          <a:r>
            <a:rPr lang="en-US" sz="1100" baseline="0">
              <a:latin typeface="Arial" panose="020B0604020202020204" pitchFamily="34" charset="0"/>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Russia, Czech Republic, Hungary,</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Poland, South Africa, Brazil, Chile, Colombia, Peru, India, China, Hong Kong, Korea, Singapore, Taiwan, Indonesia, Malaysia, Thailand and Philippines. Data</a:t>
          </a:r>
          <a:r>
            <a:rPr lang="en-US" sz="1100" baseline="0">
              <a:effectLst/>
              <a:latin typeface="Arial" panose="020B0604020202020204" pitchFamily="34" charset="0"/>
              <a:ea typeface="+mn-ea"/>
              <a:cs typeface="Arial" panose="020B0604020202020204" pitchFamily="34" charset="0"/>
            </a:rPr>
            <a:t> are weekly through July 2023.</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SOURCES:</a:t>
          </a:r>
          <a:r>
            <a:rPr lang="en-US" sz="1100" baseline="0">
              <a:latin typeface="Arial" panose="020B0604020202020204" pitchFamily="34" charset="0"/>
              <a:cs typeface="Arial" panose="020B0604020202020204" pitchFamily="34" charset="0"/>
            </a:rPr>
            <a:t> Haver Analytics; authors' calculations.</a:t>
          </a:r>
        </a:p>
        <a:p xmlns:a="http://schemas.openxmlformats.org/drawingml/2006/main">
          <a:pPr algn="r"/>
          <a:r>
            <a:rPr lang="en-US" sz="1100" baseline="0">
              <a:latin typeface="Montserrat" panose="00000500000000000000" pitchFamily="2" charset="0"/>
              <a:cs typeface="Arial" panose="020B0604020202020204" pitchFamily="34" charset="0"/>
            </a:rPr>
            <a:t>Federal Reserve Bank of Dallas</a:t>
          </a:r>
          <a:endParaRPr lang="en-US" sz="1100">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cdr:x>
      <cdr:y>0</cdr:y>
    </cdr:from>
    <cdr:to>
      <cdr:x>0.9269</cdr:x>
      <cdr:y>0.09639</cdr:y>
    </cdr:to>
    <cdr:sp macro="" textlink="">
      <cdr:nvSpPr>
        <cdr:cNvPr id="4" name="TextBox 3">
          <a:extLst xmlns:a="http://schemas.openxmlformats.org/drawingml/2006/main">
            <a:ext uri="{FF2B5EF4-FFF2-40B4-BE49-F238E27FC236}">
              <a16:creationId xmlns:a16="http://schemas.microsoft.com/office/drawing/2014/main" id="{6A875CAB-37FA-EE36-1104-BA6503C17E29}"/>
            </a:ext>
          </a:extLst>
        </cdr:cNvPr>
        <cdr:cNvSpPr txBox="1"/>
      </cdr:nvSpPr>
      <cdr:spPr>
        <a:xfrm xmlns:a="http://schemas.openxmlformats.org/drawingml/2006/main">
          <a:off x="0" y="0"/>
          <a:ext cx="8023860" cy="605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US" sz="1400" b="1" i="0" baseline="0">
              <a:solidFill>
                <a:schemeClr val="bg2"/>
              </a:solidFill>
              <a:effectLst/>
              <a:latin typeface="Arial" panose="020B0604020202020204" pitchFamily="34" charset="0"/>
              <a:ea typeface="+mn-ea"/>
              <a:cs typeface="Arial" panose="020B0604020202020204" pitchFamily="34" charset="0"/>
            </a:rPr>
            <a:t>Chart 2</a:t>
          </a:r>
          <a:endParaRPr lang="en-US" sz="1400" b="1">
            <a:solidFill>
              <a:schemeClr val="bg2"/>
            </a:solidFill>
            <a:effectLst/>
            <a:latin typeface="Arial" panose="020B0604020202020204" pitchFamily="34" charset="0"/>
            <a:cs typeface="Arial" panose="020B0604020202020204" pitchFamily="34" charset="0"/>
          </a:endParaRPr>
        </a:p>
        <a:p xmlns:a="http://schemas.openxmlformats.org/drawingml/2006/main">
          <a:pPr rtl="0"/>
          <a:r>
            <a:rPr lang="en-US" sz="1400" b="1" i="0" baseline="0">
              <a:solidFill>
                <a:schemeClr val="bg2"/>
              </a:solidFill>
              <a:effectLst/>
              <a:latin typeface="Arial" panose="020B0604020202020204" pitchFamily="34" charset="0"/>
              <a:ea typeface="+mn-ea"/>
              <a:cs typeface="Arial" panose="020B0604020202020204" pitchFamily="34" charset="0"/>
            </a:rPr>
            <a:t>Preemptive Mexico hikes boost inflation-adjusted policy rate differential with U.S. </a:t>
          </a:r>
          <a:endParaRPr lang="en-US" sz="1400" b="1">
            <a:solidFill>
              <a:schemeClr val="bg2"/>
            </a:solidFill>
            <a:effectLst/>
            <a:latin typeface="Arial" panose="020B0604020202020204" pitchFamily="34" charset="0"/>
            <a:cs typeface="Arial" panose="020B0604020202020204" pitchFamily="34" charset="0"/>
          </a:endParaRPr>
        </a:p>
        <a:p xmlns:a="http://schemas.openxmlformats.org/drawingml/2006/main">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0.07616</cdr:y>
    </cdr:from>
    <cdr:to>
      <cdr:x>0.40105</cdr:x>
      <cdr:y>0.1673</cdr:y>
    </cdr:to>
    <cdr:sp macro="" textlink="">
      <cdr:nvSpPr>
        <cdr:cNvPr id="5" name="TextBox 4">
          <a:extLst xmlns:a="http://schemas.openxmlformats.org/drawingml/2006/main">
            <a:ext uri="{FF2B5EF4-FFF2-40B4-BE49-F238E27FC236}">
              <a16:creationId xmlns:a16="http://schemas.microsoft.com/office/drawing/2014/main" id="{40D25543-D990-67C9-30D5-65F67D7C205C}"/>
            </a:ext>
          </a:extLst>
        </cdr:cNvPr>
        <cdr:cNvSpPr txBox="1"/>
      </cdr:nvSpPr>
      <cdr:spPr>
        <a:xfrm xmlns:a="http://schemas.openxmlformats.org/drawingml/2006/main">
          <a:off x="0" y="478465"/>
          <a:ext cx="3471759" cy="572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userShapes>
</file>

<file path=xl/drawings/drawing6.xml><?xml version="1.0" encoding="utf-8"?>
<xdr:wsDr xmlns:xdr="http://schemas.openxmlformats.org/drawingml/2006/spreadsheetDrawing" xmlns:a="http://schemas.openxmlformats.org/drawingml/2006/main">
  <xdr:twoCellAnchor>
    <xdr:from>
      <xdr:col>29</xdr:col>
      <xdr:colOff>0</xdr:colOff>
      <xdr:row>44</xdr:row>
      <xdr:rowOff>0</xdr:rowOff>
    </xdr:from>
    <xdr:to>
      <xdr:col>40</xdr:col>
      <xdr:colOff>131110</xdr:colOff>
      <xdr:row>79</xdr:row>
      <xdr:rowOff>56404</xdr:rowOff>
    </xdr:to>
    <xdr:graphicFrame macro="">
      <xdr:nvGraphicFramePr>
        <xdr:cNvPr id="3" name="Chart 2">
          <a:extLst>
            <a:ext uri="{FF2B5EF4-FFF2-40B4-BE49-F238E27FC236}">
              <a16:creationId xmlns:a16="http://schemas.microsoft.com/office/drawing/2014/main" id="{9502737F-514B-4A63-A79C-FBADA13569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104BB965-C5A6-6EA2-725E-76AB94F3050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0.77759</cdr:y>
    </cdr:from>
    <cdr:to>
      <cdr:x>1</cdr:x>
      <cdr:y>0.99787</cdr:y>
    </cdr:to>
    <cdr:sp macro="" textlink="">
      <cdr:nvSpPr>
        <cdr:cNvPr id="2" name="TextBox 1">
          <a:hlinkClick xmlns:a="http://schemas.openxmlformats.org/drawingml/2006/main" xmlns:r="http://schemas.openxmlformats.org/officeDocument/2006/relationships" r:id="rId1"/>
          <a:extLst xmlns:a="http://schemas.openxmlformats.org/drawingml/2006/main">
            <a:ext uri="{FF2B5EF4-FFF2-40B4-BE49-F238E27FC236}">
              <a16:creationId xmlns:a16="http://schemas.microsoft.com/office/drawing/2014/main" id="{616F3B55-85B0-2CBA-39B4-CF8E0FB7D03A}"/>
            </a:ext>
          </a:extLst>
        </cdr:cNvPr>
        <cdr:cNvSpPr txBox="1"/>
      </cdr:nvSpPr>
      <cdr:spPr>
        <a:xfrm xmlns:a="http://schemas.openxmlformats.org/drawingml/2006/main">
          <a:off x="0" y="4362450"/>
          <a:ext cx="9496425" cy="1235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Emerging-market and middle-income economies include</a:t>
          </a:r>
          <a:r>
            <a:rPr lang="en-US" sz="1100" baseline="0">
              <a:latin typeface="Arial" panose="020B0604020202020204" pitchFamily="34" charset="0"/>
              <a:cs typeface="Arial" panose="020B0604020202020204" pitchFamily="34" charset="0"/>
            </a:rPr>
            <a:t> 95 countries, according to the International Monetary Fund's definition. Emerging-market and middle-income Latin America includes Argentina, Aruba, Bahamas, Barbados, Belize, Bolivia, Brazil, Chile, Colombia, Costa Rica, Dominica, Dominican Republic, Ecuador, El Salvador, Guatemala, Guyana, Jamaica, Mexico, Panama, Paraguay, Peru, Saint Kitts and Nevis, Saint Lucia, Saint Vincent and the Grenadines, Suriname, Trinidad and Tobago, Uruguay and Venezuela.</a:t>
          </a:r>
        </a:p>
        <a:p xmlns:a="http://schemas.openxmlformats.org/drawingml/2006/main">
          <a:r>
            <a:rPr lang="en-US" sz="1100" baseline="0">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 International Fiscal Monitor.</a:t>
          </a:r>
        </a:p>
        <a:p xmlns:a="http://schemas.openxmlformats.org/drawingml/2006/main">
          <a:pPr algn="r"/>
          <a:r>
            <a:rPr lang="en-US" sz="1100">
              <a:latin typeface="Montserrat" panose="00000500000000000000" pitchFamily="2" charset="0"/>
              <a:cs typeface="Arial" panose="020B0604020202020204" pitchFamily="34" charset="0"/>
            </a:rPr>
            <a:t>Federal</a:t>
          </a:r>
          <a:r>
            <a:rPr lang="en-US" sz="1100" baseline="0">
              <a:latin typeface="Montserrat" panose="00000500000000000000" pitchFamily="2" charset="0"/>
              <a:cs typeface="Arial" panose="020B0604020202020204" pitchFamily="34" charset="0"/>
            </a:rPr>
            <a:t> Reserve Bank of Dallas</a:t>
          </a:r>
          <a:endParaRPr lang="en-US" sz="1100">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cdr:x>
      <cdr:y>0</cdr:y>
    </cdr:from>
    <cdr:to>
      <cdr:x>0.87116</cdr:x>
      <cdr:y>0.10624</cdr:y>
    </cdr:to>
    <cdr:sp macro="" textlink="">
      <cdr:nvSpPr>
        <cdr:cNvPr id="3" name="TextBox 2">
          <a:extLst xmlns:a="http://schemas.openxmlformats.org/drawingml/2006/main">
            <a:ext uri="{FF2B5EF4-FFF2-40B4-BE49-F238E27FC236}">
              <a16:creationId xmlns:a16="http://schemas.microsoft.com/office/drawing/2014/main" id="{E583F554-5749-D6DE-EBBE-D6970F20B108}"/>
            </a:ext>
          </a:extLst>
        </cdr:cNvPr>
        <cdr:cNvSpPr txBox="1"/>
      </cdr:nvSpPr>
      <cdr:spPr>
        <a:xfrm xmlns:a="http://schemas.openxmlformats.org/drawingml/2006/main">
          <a:off x="0" y="0"/>
          <a:ext cx="7542770" cy="6673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3</a:t>
          </a:r>
        </a:p>
        <a:p xmlns:a="http://schemas.openxmlformats.org/drawingml/2006/main">
          <a:r>
            <a:rPr lang="en-US" sz="1400" b="1" baseline="0">
              <a:solidFill>
                <a:schemeClr val="bg2"/>
              </a:solidFill>
              <a:latin typeface="Arial" panose="020B0604020202020204" pitchFamily="34" charset="0"/>
              <a:cs typeface="Arial" panose="020B0604020202020204" pitchFamily="34" charset="0"/>
            </a:rPr>
            <a:t>Mexico's net government borrowing lower than peers </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0.08908</cdr:y>
    </cdr:from>
    <cdr:to>
      <cdr:x>0.44185</cdr:x>
      <cdr:y>0.17965</cdr:y>
    </cdr:to>
    <cdr:sp macro="" textlink="">
      <cdr:nvSpPr>
        <cdr:cNvPr id="4" name="TextBox 3">
          <a:extLst xmlns:a="http://schemas.openxmlformats.org/drawingml/2006/main">
            <a:ext uri="{FF2B5EF4-FFF2-40B4-BE49-F238E27FC236}">
              <a16:creationId xmlns:a16="http://schemas.microsoft.com/office/drawing/2014/main" id="{B908A83B-0992-673E-2BED-CB28EB3521F5}"/>
            </a:ext>
          </a:extLst>
        </cdr:cNvPr>
        <cdr:cNvSpPr txBox="1"/>
      </cdr:nvSpPr>
      <cdr:spPr>
        <a:xfrm xmlns:a="http://schemas.openxmlformats.org/drawingml/2006/main">
          <a:off x="0" y="499777"/>
          <a:ext cx="4195995" cy="5081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 of GDP</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B84FCBB0-93AA-C43E-13E7-487BF321B30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1PVS02\B102\Documents%20and%20Settings\b1jskem\My%20Documents\Japan\Indicator\Quick%20monit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1PVS02\B102\DOCUME~1\b1cxcem\LOCALS~1\Temp\c.Lotus.Notes.Data\cc-cl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heetName val="Price"/>
      <sheetName val="PB"/>
      <sheetName val="Price (2)"/>
      <sheetName val="Sheet4"/>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s-Story "/>
      <sheetName val="Charts-Prelim"/>
      <sheetName val="ChartDataQtrly"/>
      <sheetName val="ChartDataAnnl"/>
      <sheetName val="Credit Peer Comp"/>
      <sheetName val="SBIF Balance"/>
      <sheetName val="SBIF IncomeRptd"/>
      <sheetName val="SBIF IncomeYTD"/>
      <sheetName val="Analyst Page"/>
      <sheetName val="Input Page"/>
      <sheetName val="FS Structure"/>
      <sheetName val="BS Activities"/>
      <sheetName val="BS Activities2"/>
      <sheetName val="BS Structure"/>
      <sheetName val="Perform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84040-D82D-4043-B1F7-73CE7A2368F1}">
  <dimension ref="B2:M84"/>
  <sheetViews>
    <sheetView topLeftCell="A30" workbookViewId="0">
      <selection activeCell="I36" sqref="I36"/>
    </sheetView>
  </sheetViews>
  <sheetFormatPr defaultRowHeight="14.5" x14ac:dyDescent="0.35"/>
  <cols>
    <col min="2" max="2" width="15.54296875" customWidth="1"/>
    <col min="3" max="3" width="14.54296875" customWidth="1"/>
    <col min="4" max="5" width="2.453125" customWidth="1"/>
    <col min="6" max="7" width="12.26953125" customWidth="1"/>
    <col min="8" max="8" width="15.54296875" customWidth="1"/>
    <col min="9" max="9" width="11.453125" customWidth="1"/>
  </cols>
  <sheetData>
    <row r="2" spans="2:13" x14ac:dyDescent="0.35">
      <c r="F2" s="22"/>
      <c r="G2" s="22"/>
      <c r="H2" s="1"/>
      <c r="I2" s="2"/>
    </row>
    <row r="3" spans="2:13" ht="58" x14ac:dyDescent="0.35">
      <c r="E3" s="3"/>
      <c r="F3" s="3">
        <v>44631</v>
      </c>
      <c r="G3" s="3">
        <v>45169</v>
      </c>
      <c r="H3" s="4" t="s">
        <v>0</v>
      </c>
    </row>
    <row r="5" spans="2:13" ht="29" x14ac:dyDescent="0.35">
      <c r="C5" s="5"/>
      <c r="D5" s="5"/>
      <c r="E5" s="6"/>
      <c r="H5" s="1" t="s">
        <v>1</v>
      </c>
      <c r="J5" s="6"/>
      <c r="K5" s="6"/>
      <c r="L5" s="6"/>
      <c r="M5" s="6"/>
    </row>
    <row r="6" spans="2:13" x14ac:dyDescent="0.35">
      <c r="B6" s="5" t="s">
        <v>2</v>
      </c>
      <c r="C6" t="s">
        <v>3</v>
      </c>
      <c r="D6" s="7"/>
      <c r="E6" s="7"/>
      <c r="F6">
        <v>23.006699999999999</v>
      </c>
      <c r="G6">
        <v>22.196100000000001</v>
      </c>
      <c r="H6" s="8">
        <f>100*(((1/G6)/(1/F6))-1)</f>
        <v>3.6519929176747068</v>
      </c>
    </row>
    <row r="7" spans="2:13" x14ac:dyDescent="0.35">
      <c r="B7" s="5" t="s">
        <v>4</v>
      </c>
      <c r="C7" t="s">
        <v>5</v>
      </c>
      <c r="D7" s="7"/>
      <c r="E7" s="7"/>
      <c r="F7">
        <v>350.38</v>
      </c>
      <c r="G7">
        <v>351.48</v>
      </c>
      <c r="H7" s="8">
        <f t="shared" ref="H7:H26" si="0">100*(((1/G7)/(1/F7))-1)</f>
        <v>-0.31296233071584911</v>
      </c>
    </row>
    <row r="8" spans="2:13" x14ac:dyDescent="0.35">
      <c r="B8" s="5" t="s">
        <v>6</v>
      </c>
      <c r="C8" t="s">
        <v>7</v>
      </c>
      <c r="D8" s="7"/>
      <c r="E8" s="7"/>
      <c r="F8">
        <v>4.3837999999999999</v>
      </c>
      <c r="G8">
        <v>4.1254999999999997</v>
      </c>
      <c r="H8" s="8">
        <f t="shared" si="0"/>
        <v>6.2610592655435671</v>
      </c>
    </row>
    <row r="9" spans="2:13" x14ac:dyDescent="0.35">
      <c r="B9" s="5" t="s">
        <v>8</v>
      </c>
      <c r="C9" t="s">
        <v>9</v>
      </c>
      <c r="D9" s="7"/>
      <c r="E9" s="7"/>
      <c r="F9">
        <v>15.0412</v>
      </c>
      <c r="G9">
        <v>18.875800000000002</v>
      </c>
      <c r="H9" s="8">
        <f t="shared" si="0"/>
        <v>-20.314900560506043</v>
      </c>
    </row>
    <row r="10" spans="2:13" x14ac:dyDescent="0.35">
      <c r="B10" s="5" t="s">
        <v>10</v>
      </c>
      <c r="C10" t="s">
        <v>11</v>
      </c>
      <c r="D10" s="7"/>
      <c r="E10" s="7"/>
      <c r="F10">
        <v>14.7668</v>
      </c>
      <c r="G10">
        <v>26.6968</v>
      </c>
      <c r="H10" s="8">
        <f t="shared" si="0"/>
        <v>-44.687003685835002</v>
      </c>
    </row>
    <row r="11" spans="2:13" x14ac:dyDescent="0.35">
      <c r="B11" s="5" t="s">
        <v>12</v>
      </c>
      <c r="C11" t="s">
        <v>13</v>
      </c>
      <c r="D11" s="7"/>
      <c r="E11" s="7"/>
      <c r="F11">
        <v>5.0750000000000002</v>
      </c>
      <c r="G11">
        <v>4.9550000000000001</v>
      </c>
      <c r="H11" s="8">
        <f t="shared" si="0"/>
        <v>2.4217961654894093</v>
      </c>
    </row>
    <row r="12" spans="2:13" x14ac:dyDescent="0.35">
      <c r="B12" s="5" t="s">
        <v>14</v>
      </c>
      <c r="C12" t="s">
        <v>15</v>
      </c>
      <c r="D12" s="7"/>
      <c r="E12" s="7"/>
      <c r="F12">
        <v>804.65</v>
      </c>
      <c r="G12">
        <v>852.29</v>
      </c>
      <c r="H12" s="8">
        <f t="shared" si="0"/>
        <v>-5.5896467164932018</v>
      </c>
    </row>
    <row r="13" spans="2:13" x14ac:dyDescent="0.35">
      <c r="B13" s="5" t="s">
        <v>16</v>
      </c>
      <c r="C13" t="s">
        <v>17</v>
      </c>
      <c r="D13" s="7"/>
      <c r="E13" s="7"/>
      <c r="F13">
        <v>3819.95</v>
      </c>
      <c r="G13">
        <v>4095.81</v>
      </c>
      <c r="H13" s="8">
        <f t="shared" si="0"/>
        <v>-6.735175703951124</v>
      </c>
    </row>
    <row r="14" spans="2:13" x14ac:dyDescent="0.35">
      <c r="B14" s="5" t="s">
        <v>18</v>
      </c>
      <c r="C14" t="s">
        <v>19</v>
      </c>
      <c r="D14" s="7"/>
      <c r="E14" s="7"/>
      <c r="F14">
        <v>20.914300000000001</v>
      </c>
      <c r="G14">
        <v>17.037800000000001</v>
      </c>
      <c r="H14" s="8">
        <f t="shared" si="0"/>
        <v>22.752350655601084</v>
      </c>
    </row>
    <row r="15" spans="2:13" x14ac:dyDescent="0.35">
      <c r="B15" s="5" t="s">
        <v>20</v>
      </c>
      <c r="C15" t="s">
        <v>21</v>
      </c>
      <c r="D15" s="7"/>
      <c r="E15" s="7"/>
      <c r="F15">
        <v>3.7046000000000001</v>
      </c>
      <c r="G15">
        <v>3.69</v>
      </c>
      <c r="H15" s="8">
        <f t="shared" si="0"/>
        <v>0.39566395663956921</v>
      </c>
    </row>
    <row r="16" spans="2:13" x14ac:dyDescent="0.35">
      <c r="B16" s="5" t="s">
        <v>22</v>
      </c>
      <c r="C16" t="s">
        <v>23</v>
      </c>
      <c r="D16" s="7"/>
      <c r="E16" s="7"/>
      <c r="F16">
        <v>76.593800000000002</v>
      </c>
      <c r="G16">
        <v>82.784999999999997</v>
      </c>
      <c r="H16" s="8">
        <f t="shared" si="0"/>
        <v>-7.4786495138008053</v>
      </c>
    </row>
    <row r="17" spans="2:8" x14ac:dyDescent="0.35">
      <c r="B17" s="5" t="s">
        <v>24</v>
      </c>
      <c r="C17" t="s">
        <v>25</v>
      </c>
      <c r="D17" s="7"/>
      <c r="E17" s="7"/>
      <c r="F17">
        <v>6.3579999999999997</v>
      </c>
      <c r="G17">
        <v>7.2755000000000001</v>
      </c>
      <c r="H17" s="8">
        <f t="shared" si="0"/>
        <v>-12.610817125970719</v>
      </c>
    </row>
    <row r="18" spans="2:8" x14ac:dyDescent="0.35">
      <c r="B18" s="5" t="s">
        <v>26</v>
      </c>
      <c r="C18" t="s">
        <v>27</v>
      </c>
      <c r="D18" s="7"/>
      <c r="E18" s="7"/>
      <c r="F18">
        <v>7.8292999999999999</v>
      </c>
      <c r="G18">
        <v>7.8418000000000001</v>
      </c>
      <c r="H18" s="8">
        <f>100*(((1/G18)/(1/F18))-1)</f>
        <v>-0.15940217807135504</v>
      </c>
    </row>
    <row r="19" spans="2:8" x14ac:dyDescent="0.35">
      <c r="B19" s="5" t="s">
        <v>28</v>
      </c>
      <c r="C19" t="s">
        <v>29</v>
      </c>
      <c r="D19" s="7"/>
      <c r="E19" s="7"/>
      <c r="F19">
        <v>1231.7</v>
      </c>
      <c r="G19">
        <v>1322.65</v>
      </c>
      <c r="H19" s="8">
        <f t="shared" si="0"/>
        <v>-6.8763467281593886</v>
      </c>
    </row>
    <row r="20" spans="2:8" x14ac:dyDescent="0.35">
      <c r="B20" s="5" t="s">
        <v>30</v>
      </c>
      <c r="C20" t="s">
        <v>31</v>
      </c>
      <c r="D20" s="7"/>
      <c r="E20" s="7"/>
      <c r="F20">
        <v>1.3629</v>
      </c>
      <c r="G20">
        <v>1.3512</v>
      </c>
      <c r="H20" s="8">
        <f t="shared" si="0"/>
        <v>0.86589698046182217</v>
      </c>
    </row>
    <row r="21" spans="2:8" x14ac:dyDescent="0.35">
      <c r="B21" s="5" t="s">
        <v>32</v>
      </c>
      <c r="C21" t="s">
        <v>33</v>
      </c>
      <c r="D21" s="7"/>
      <c r="E21" s="7"/>
      <c r="F21">
        <v>28.396000000000001</v>
      </c>
      <c r="G21">
        <v>31.861999999999998</v>
      </c>
      <c r="H21" s="8">
        <f t="shared" si="0"/>
        <v>-10.878162073943864</v>
      </c>
    </row>
    <row r="22" spans="2:8" x14ac:dyDescent="0.35">
      <c r="B22" s="5" t="s">
        <v>34</v>
      </c>
      <c r="C22" t="s">
        <v>35</v>
      </c>
      <c r="D22" s="7"/>
      <c r="E22" s="7"/>
      <c r="F22">
        <v>14303</v>
      </c>
      <c r="G22">
        <v>15230</v>
      </c>
      <c r="H22" s="8">
        <f t="shared" si="0"/>
        <v>-6.0866710439921201</v>
      </c>
    </row>
    <row r="23" spans="2:8" x14ac:dyDescent="0.35">
      <c r="B23" s="5" t="s">
        <v>36</v>
      </c>
      <c r="C23" t="s">
        <v>37</v>
      </c>
      <c r="D23" s="7"/>
      <c r="E23" s="7"/>
      <c r="F23">
        <v>4.1955</v>
      </c>
      <c r="G23">
        <v>4.6399999999999997</v>
      </c>
      <c r="H23" s="8">
        <f t="shared" si="0"/>
        <v>-9.579741379310347</v>
      </c>
    </row>
    <row r="24" spans="2:8" x14ac:dyDescent="0.35">
      <c r="B24" s="5" t="s">
        <v>38</v>
      </c>
      <c r="C24" t="s">
        <v>39</v>
      </c>
      <c r="D24" s="7"/>
      <c r="E24" s="7"/>
      <c r="F24">
        <v>33.292000000000002</v>
      </c>
      <c r="G24">
        <v>35</v>
      </c>
      <c r="H24" s="8">
        <f t="shared" si="0"/>
        <v>-4.8799999999999955</v>
      </c>
    </row>
    <row r="25" spans="2:8" x14ac:dyDescent="0.35">
      <c r="B25" s="5" t="s">
        <v>40</v>
      </c>
      <c r="C25" t="s">
        <v>41</v>
      </c>
      <c r="D25" s="7"/>
      <c r="E25" s="7"/>
      <c r="F25">
        <v>52.29</v>
      </c>
      <c r="G25">
        <v>56.597999999999999</v>
      </c>
      <c r="H25" s="8">
        <f t="shared" si="0"/>
        <v>-7.6115763807908294</v>
      </c>
    </row>
    <row r="26" spans="2:8" x14ac:dyDescent="0.35">
      <c r="B26" s="5" t="s">
        <v>42</v>
      </c>
      <c r="C26" t="s">
        <v>43</v>
      </c>
      <c r="D26" s="7"/>
      <c r="E26" s="7"/>
      <c r="F26">
        <v>108.89</v>
      </c>
      <c r="G26">
        <v>350.01119999999997</v>
      </c>
      <c r="H26" s="8">
        <f t="shared" si="0"/>
        <v>-68.889566962428631</v>
      </c>
    </row>
    <row r="30" spans="2:8" ht="29" x14ac:dyDescent="0.35">
      <c r="C30" s="1" t="s">
        <v>1</v>
      </c>
    </row>
    <row r="31" spans="2:8" x14ac:dyDescent="0.35">
      <c r="B31" s="5" t="s">
        <v>42</v>
      </c>
      <c r="C31" s="8">
        <f t="shared" ref="C31:C49" si="1">VLOOKUP(B31,$B$6:$H$26,7,FALSE)</f>
        <v>-68.889566962428631</v>
      </c>
    </row>
    <row r="32" spans="2:8" x14ac:dyDescent="0.35">
      <c r="B32" s="5" t="s">
        <v>10</v>
      </c>
      <c r="C32" s="8">
        <f t="shared" si="1"/>
        <v>-44.687003685835002</v>
      </c>
    </row>
    <row r="33" spans="2:8" x14ac:dyDescent="0.35">
      <c r="B33" s="5" t="s">
        <v>8</v>
      </c>
      <c r="C33" s="8">
        <f t="shared" si="1"/>
        <v>-20.314900560506043</v>
      </c>
    </row>
    <row r="34" spans="2:8" x14ac:dyDescent="0.35">
      <c r="B34" s="5" t="s">
        <v>24</v>
      </c>
      <c r="C34" s="8">
        <f t="shared" si="1"/>
        <v>-12.610817125970719</v>
      </c>
    </row>
    <row r="35" spans="2:8" x14ac:dyDescent="0.35">
      <c r="B35" s="5" t="s">
        <v>32</v>
      </c>
      <c r="C35" s="8">
        <f t="shared" si="1"/>
        <v>-10.878162073943864</v>
      </c>
    </row>
    <row r="36" spans="2:8" x14ac:dyDescent="0.35">
      <c r="B36" s="5" t="s">
        <v>36</v>
      </c>
      <c r="C36" s="8">
        <f t="shared" si="1"/>
        <v>-9.579741379310347</v>
      </c>
    </row>
    <row r="37" spans="2:8" x14ac:dyDescent="0.35">
      <c r="B37" s="5" t="s">
        <v>28</v>
      </c>
      <c r="C37" s="8">
        <f t="shared" si="1"/>
        <v>-6.8763467281593886</v>
      </c>
      <c r="H37" s="1"/>
    </row>
    <row r="38" spans="2:8" x14ac:dyDescent="0.35">
      <c r="B38" s="5" t="s">
        <v>22</v>
      </c>
      <c r="C38" s="8">
        <f t="shared" si="1"/>
        <v>-7.4786495138008053</v>
      </c>
      <c r="H38" s="8"/>
    </row>
    <row r="39" spans="2:8" x14ac:dyDescent="0.35">
      <c r="B39" s="5" t="s">
        <v>16</v>
      </c>
      <c r="C39" s="8">
        <f t="shared" si="1"/>
        <v>-6.735175703951124</v>
      </c>
      <c r="H39" s="8"/>
    </row>
    <row r="40" spans="2:8" x14ac:dyDescent="0.35">
      <c r="B40" s="5" t="s">
        <v>14</v>
      </c>
      <c r="C40" s="8">
        <f t="shared" si="1"/>
        <v>-5.5896467164932018</v>
      </c>
      <c r="H40" s="8"/>
    </row>
    <row r="41" spans="2:8" x14ac:dyDescent="0.35">
      <c r="B41" s="5" t="s">
        <v>40</v>
      </c>
      <c r="C41" s="8">
        <f t="shared" si="1"/>
        <v>-7.6115763807908294</v>
      </c>
      <c r="H41" s="8"/>
    </row>
    <row r="42" spans="2:8" x14ac:dyDescent="0.35">
      <c r="B42" s="5" t="s">
        <v>34</v>
      </c>
      <c r="C42" s="8">
        <f t="shared" si="1"/>
        <v>-6.0866710439921201</v>
      </c>
      <c r="H42" s="8"/>
    </row>
    <row r="43" spans="2:8" x14ac:dyDescent="0.35">
      <c r="B43" s="5" t="s">
        <v>38</v>
      </c>
      <c r="C43" s="8">
        <f t="shared" si="1"/>
        <v>-4.8799999999999955</v>
      </c>
      <c r="H43" s="8"/>
    </row>
    <row r="44" spans="2:8" x14ac:dyDescent="0.35">
      <c r="B44" s="5" t="s">
        <v>4</v>
      </c>
      <c r="C44" s="8">
        <f t="shared" si="1"/>
        <v>-0.31296233071584911</v>
      </c>
      <c r="H44" s="8"/>
    </row>
    <row r="45" spans="2:8" x14ac:dyDescent="0.35">
      <c r="B45" s="5" t="s">
        <v>20</v>
      </c>
      <c r="C45" s="8">
        <f t="shared" si="1"/>
        <v>0.39566395663956921</v>
      </c>
      <c r="H45" s="8"/>
    </row>
    <row r="46" spans="2:8" x14ac:dyDescent="0.35">
      <c r="B46" s="5" t="s">
        <v>12</v>
      </c>
      <c r="C46" s="8">
        <f t="shared" si="1"/>
        <v>2.4217961654894093</v>
      </c>
      <c r="H46" s="8"/>
    </row>
    <row r="47" spans="2:8" x14ac:dyDescent="0.35">
      <c r="B47" s="5" t="s">
        <v>2</v>
      </c>
      <c r="C47" s="8">
        <f t="shared" si="1"/>
        <v>3.6519929176747068</v>
      </c>
      <c r="H47" s="8"/>
    </row>
    <row r="48" spans="2:8" x14ac:dyDescent="0.35">
      <c r="B48" s="5" t="s">
        <v>6</v>
      </c>
      <c r="C48" s="8">
        <f t="shared" si="1"/>
        <v>6.2610592655435671</v>
      </c>
      <c r="H48" s="8"/>
    </row>
    <row r="49" spans="2:8" x14ac:dyDescent="0.35">
      <c r="B49" s="5" t="s">
        <v>18</v>
      </c>
      <c r="C49" s="8">
        <f t="shared" si="1"/>
        <v>22.752350655601084</v>
      </c>
      <c r="H49" s="8"/>
    </row>
    <row r="50" spans="2:8" x14ac:dyDescent="0.35">
      <c r="H50" s="8"/>
    </row>
    <row r="51" spans="2:8" x14ac:dyDescent="0.35">
      <c r="H51" s="8"/>
    </row>
    <row r="52" spans="2:8" x14ac:dyDescent="0.35">
      <c r="H52" s="8"/>
    </row>
    <row r="53" spans="2:8" x14ac:dyDescent="0.35">
      <c r="H53" s="8"/>
    </row>
    <row r="54" spans="2:8" x14ac:dyDescent="0.35">
      <c r="H54" s="8"/>
    </row>
    <row r="55" spans="2:8" x14ac:dyDescent="0.35">
      <c r="H55" s="8"/>
    </row>
    <row r="56" spans="2:8" x14ac:dyDescent="0.35">
      <c r="H56" s="8"/>
    </row>
    <row r="65" spans="3:7" x14ac:dyDescent="0.35">
      <c r="C65" s="8"/>
      <c r="D65" s="8"/>
      <c r="E65" s="8"/>
      <c r="F65" s="8"/>
      <c r="G65" s="8"/>
    </row>
    <row r="66" spans="3:7" x14ac:dyDescent="0.35">
      <c r="C66" s="8"/>
      <c r="D66" s="8"/>
      <c r="E66" s="8"/>
      <c r="F66" s="8"/>
      <c r="G66" s="8"/>
    </row>
    <row r="67" spans="3:7" x14ac:dyDescent="0.35">
      <c r="C67" s="8"/>
      <c r="D67" s="8"/>
      <c r="E67" s="8"/>
      <c r="F67" s="8"/>
      <c r="G67" s="8"/>
    </row>
    <row r="68" spans="3:7" x14ac:dyDescent="0.35">
      <c r="C68" s="8"/>
      <c r="D68" s="8"/>
      <c r="E68" s="8"/>
      <c r="F68" s="8"/>
      <c r="G68" s="8"/>
    </row>
    <row r="69" spans="3:7" x14ac:dyDescent="0.35">
      <c r="C69" s="8"/>
      <c r="D69" s="8"/>
      <c r="E69" s="8"/>
      <c r="F69" s="8"/>
      <c r="G69" s="8"/>
    </row>
    <row r="70" spans="3:7" x14ac:dyDescent="0.35">
      <c r="C70" s="8"/>
      <c r="D70" s="8"/>
      <c r="E70" s="8"/>
      <c r="F70" s="8"/>
      <c r="G70" s="8"/>
    </row>
    <row r="71" spans="3:7" x14ac:dyDescent="0.35">
      <c r="C71" s="8"/>
      <c r="D71" s="8"/>
      <c r="E71" s="8"/>
      <c r="F71" s="8"/>
      <c r="G71" s="8"/>
    </row>
    <row r="72" spans="3:7" x14ac:dyDescent="0.35">
      <c r="C72" s="8"/>
      <c r="D72" s="8"/>
      <c r="E72" s="8"/>
      <c r="F72" s="8"/>
      <c r="G72" s="8"/>
    </row>
    <row r="73" spans="3:7" x14ac:dyDescent="0.35">
      <c r="C73" s="8"/>
      <c r="D73" s="8"/>
      <c r="E73" s="8"/>
      <c r="F73" s="8"/>
      <c r="G73" s="8"/>
    </row>
    <row r="74" spans="3:7" x14ac:dyDescent="0.35">
      <c r="C74" s="8"/>
      <c r="D74" s="8"/>
      <c r="E74" s="8"/>
      <c r="F74" s="8"/>
      <c r="G74" s="8"/>
    </row>
    <row r="75" spans="3:7" x14ac:dyDescent="0.35">
      <c r="C75" s="8"/>
      <c r="D75" s="8"/>
      <c r="E75" s="8"/>
      <c r="F75" s="8"/>
      <c r="G75" s="8"/>
    </row>
    <row r="76" spans="3:7" x14ac:dyDescent="0.35">
      <c r="C76" s="8"/>
      <c r="D76" s="8"/>
      <c r="E76" s="8"/>
      <c r="F76" s="8"/>
      <c r="G76" s="8"/>
    </row>
    <row r="77" spans="3:7" x14ac:dyDescent="0.35">
      <c r="C77" s="8"/>
      <c r="D77" s="8"/>
      <c r="E77" s="8"/>
      <c r="F77" s="8"/>
      <c r="G77" s="8"/>
    </row>
    <row r="78" spans="3:7" x14ac:dyDescent="0.35">
      <c r="C78" s="8"/>
      <c r="D78" s="8"/>
      <c r="E78" s="8"/>
      <c r="F78" s="8"/>
      <c r="G78" s="8"/>
    </row>
    <row r="79" spans="3:7" x14ac:dyDescent="0.35">
      <c r="C79" s="8"/>
      <c r="D79" s="8"/>
      <c r="E79" s="8"/>
      <c r="F79" s="8"/>
      <c r="G79" s="8"/>
    </row>
    <row r="80" spans="3:7" x14ac:dyDescent="0.35">
      <c r="C80" s="8"/>
      <c r="D80" s="8"/>
      <c r="E80" s="8"/>
      <c r="F80" s="8"/>
      <c r="G80" s="8"/>
    </row>
    <row r="81" spans="3:7" x14ac:dyDescent="0.35">
      <c r="C81" s="8"/>
      <c r="D81" s="8"/>
      <c r="E81" s="8"/>
      <c r="F81" s="8"/>
      <c r="G81" s="8"/>
    </row>
    <row r="82" spans="3:7" x14ac:dyDescent="0.35">
      <c r="C82" s="8"/>
      <c r="D82" s="8"/>
      <c r="E82" s="8"/>
      <c r="F82" s="8"/>
      <c r="G82" s="8"/>
    </row>
    <row r="83" spans="3:7" x14ac:dyDescent="0.35">
      <c r="C83" s="8"/>
      <c r="D83" s="8"/>
      <c r="E83" s="8"/>
      <c r="F83" s="8"/>
      <c r="G83" s="8"/>
    </row>
    <row r="84" spans="3:7" x14ac:dyDescent="0.35">
      <c r="C84" s="8"/>
      <c r="D84" s="8"/>
      <c r="E84" s="8"/>
      <c r="F84" s="8"/>
      <c r="G84" s="8"/>
    </row>
  </sheetData>
  <autoFilter ref="B30:C49" xr:uid="{5E584040-D82D-4043-B1F7-73CE7A2368F1}">
    <sortState xmlns:xlrd2="http://schemas.microsoft.com/office/spreadsheetml/2017/richdata2" ref="B31:C49">
      <sortCondition ref="C30:C49"/>
    </sortState>
  </autoFilter>
  <mergeCells count="1">
    <mergeCell ref="F2:G2"/>
  </mergeCells>
  <pageMargins left="0.7" right="0.7" top="0.75" bottom="0.75" header="0.3" footer="0.3"/>
  <pageSetup orientation="portrait" horizontalDpi="200" verticalDpi="200" r:id="rId1"/>
  <headerFooter>
    <oddHeader>&amp;L&amp;"Calibri"&amp;11&amp;K000000 NONCONFIDENTIAL // EXTERNAL&amp;1#_x000D_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5A17-8473-4F01-B628-7461F55E136F}">
  <dimension ref="A1:Z238"/>
  <sheetViews>
    <sheetView zoomScale="85" zoomScaleNormal="85" workbookViewId="0">
      <pane xSplit="1" ySplit="3" topLeftCell="B4" activePane="bottomRight" state="frozen"/>
      <selection pane="topRight" activeCell="C1" sqref="C1"/>
      <selection pane="bottomLeft" activeCell="A4" sqref="A4"/>
      <selection pane="bottomRight" activeCell="E247" sqref="E247"/>
    </sheetView>
  </sheetViews>
  <sheetFormatPr defaultColWidth="9.7265625" defaultRowHeight="12.5" x14ac:dyDescent="0.25"/>
  <cols>
    <col min="1" max="1" width="16.7265625" style="6" customWidth="1"/>
    <col min="2" max="2" width="21.7265625" style="6" customWidth="1"/>
    <col min="3" max="22" width="9.7265625" style="6"/>
    <col min="23" max="23" width="11.453125" style="6" customWidth="1"/>
    <col min="24" max="16384" width="9.7265625" style="6"/>
  </cols>
  <sheetData>
    <row r="1" spans="1:26" ht="13" x14ac:dyDescent="0.3">
      <c r="C1" s="5" t="s">
        <v>44</v>
      </c>
    </row>
    <row r="2" spans="1:26" ht="13" x14ac:dyDescent="0.3">
      <c r="A2" s="5"/>
      <c r="B2" s="6" t="s">
        <v>45</v>
      </c>
      <c r="C2" s="5" t="s">
        <v>2</v>
      </c>
      <c r="D2" s="5" t="s">
        <v>4</v>
      </c>
      <c r="E2" s="5" t="s">
        <v>6</v>
      </c>
      <c r="F2" s="5" t="s">
        <v>46</v>
      </c>
      <c r="G2" s="5" t="s">
        <v>10</v>
      </c>
      <c r="H2" s="5" t="s">
        <v>12</v>
      </c>
      <c r="I2" s="5" t="s">
        <v>14</v>
      </c>
      <c r="J2" s="5" t="s">
        <v>16</v>
      </c>
      <c r="K2" s="5" t="s">
        <v>18</v>
      </c>
      <c r="L2" s="5" t="s">
        <v>20</v>
      </c>
      <c r="M2" s="5" t="s">
        <v>22</v>
      </c>
      <c r="N2" s="5" t="s">
        <v>24</v>
      </c>
      <c r="O2" s="5" t="s">
        <v>26</v>
      </c>
      <c r="P2" s="5" t="s">
        <v>28</v>
      </c>
      <c r="Q2" s="5" t="s">
        <v>30</v>
      </c>
      <c r="R2" s="5" t="s">
        <v>32</v>
      </c>
      <c r="S2" s="5" t="s">
        <v>34</v>
      </c>
      <c r="T2" s="5" t="s">
        <v>36</v>
      </c>
      <c r="U2" s="5" t="s">
        <v>38</v>
      </c>
      <c r="V2" s="5" t="s">
        <v>40</v>
      </c>
      <c r="W2" s="5" t="s">
        <v>47</v>
      </c>
      <c r="X2" s="5" t="s">
        <v>42</v>
      </c>
      <c r="Y2" s="5"/>
      <c r="Z2" s="5" t="s">
        <v>48</v>
      </c>
    </row>
    <row r="4" spans="1:26" x14ac:dyDescent="0.25">
      <c r="A4" s="10"/>
      <c r="B4" s="20">
        <v>38016</v>
      </c>
      <c r="C4" s="6">
        <v>0.60000000000000009</v>
      </c>
      <c r="D4" s="6">
        <v>6.8000000000000007</v>
      </c>
      <c r="E4" s="6">
        <v>4.55</v>
      </c>
      <c r="F4" s="6">
        <v>8.6999999999999993</v>
      </c>
      <c r="G4" s="6">
        <v>16.309999999999999</v>
      </c>
      <c r="H4" s="6">
        <v>9.69</v>
      </c>
      <c r="I4" s="6">
        <v>1.8499999999999999</v>
      </c>
      <c r="J4" s="6">
        <v>1.9599999999999995</v>
      </c>
      <c r="K4" s="6">
        <v>1.9</v>
      </c>
      <c r="L4" s="9"/>
      <c r="M4" s="9"/>
      <c r="N4" s="6">
        <v>3.0099999999999993</v>
      </c>
      <c r="O4" s="6">
        <v>2.4758899999999997</v>
      </c>
      <c r="P4" s="6">
        <v>1.25</v>
      </c>
      <c r="Q4" s="6">
        <v>0.95</v>
      </c>
      <c r="R4" s="6">
        <v>2.2649999999999997</v>
      </c>
      <c r="S4" s="9"/>
      <c r="T4" s="9"/>
      <c r="U4" s="6">
        <v>0.87999999999999989</v>
      </c>
      <c r="V4" s="6">
        <v>4.55</v>
      </c>
      <c r="W4" s="9"/>
      <c r="X4" s="9"/>
      <c r="Z4" s="10">
        <v>3.5379207142857143</v>
      </c>
    </row>
    <row r="5" spans="1:26" x14ac:dyDescent="0.25">
      <c r="A5" s="10"/>
      <c r="B5" s="20">
        <v>38044</v>
      </c>
      <c r="C5" s="6">
        <v>0.40000000000000013</v>
      </c>
      <c r="D5" s="6">
        <v>6.1000000000000005</v>
      </c>
      <c r="E5" s="6">
        <v>4.3499999999999996</v>
      </c>
      <c r="F5" s="6">
        <v>8</v>
      </c>
      <c r="G5" s="6">
        <v>15.219999999999999</v>
      </c>
      <c r="H5" s="6">
        <v>10.509999999999998</v>
      </c>
      <c r="I5" s="6">
        <v>2.4500000000000002</v>
      </c>
      <c r="J5" s="6">
        <v>1.4199999999999997</v>
      </c>
      <c r="K5" s="6">
        <v>2.88</v>
      </c>
      <c r="L5" s="9"/>
      <c r="M5" s="9"/>
      <c r="N5" s="6">
        <v>3.9099999999999993</v>
      </c>
      <c r="O5" s="6">
        <v>2.7971000000000004</v>
      </c>
      <c r="P5" s="6">
        <v>1.1500000000000001</v>
      </c>
      <c r="Q5" s="6">
        <v>-0.61250000000000004</v>
      </c>
      <c r="R5" s="6">
        <v>1.4350000000000001</v>
      </c>
      <c r="S5" s="9"/>
      <c r="T5" s="9"/>
      <c r="U5" s="6">
        <v>-0.25000000000000022</v>
      </c>
      <c r="V5" s="6">
        <v>4.55</v>
      </c>
      <c r="W5" s="9"/>
      <c r="X5" s="9"/>
      <c r="Z5" s="10">
        <v>3.3006857142857138</v>
      </c>
    </row>
    <row r="6" spans="1:26" x14ac:dyDescent="0.25">
      <c r="A6" s="10"/>
      <c r="B6" s="20">
        <v>38077</v>
      </c>
      <c r="C6" s="6">
        <v>0.19999999999999996</v>
      </c>
      <c r="D6" s="6">
        <v>6.25</v>
      </c>
      <c r="E6" s="6">
        <v>4.25</v>
      </c>
      <c r="F6" s="6">
        <v>8.2999999999999989</v>
      </c>
      <c r="G6" s="6">
        <v>14.299999999999999</v>
      </c>
      <c r="H6" s="6">
        <v>11.059999999999999</v>
      </c>
      <c r="I6" s="6">
        <v>3.25</v>
      </c>
      <c r="J6" s="6">
        <v>1.24</v>
      </c>
      <c r="K6" s="6">
        <v>2.5999999999999996</v>
      </c>
      <c r="L6" s="9"/>
      <c r="M6" s="9"/>
      <c r="N6" s="6">
        <v>3.01</v>
      </c>
      <c r="O6" s="6">
        <v>2.8792400000000002</v>
      </c>
      <c r="P6" s="6">
        <v>1.3499999999999999</v>
      </c>
      <c r="Q6" s="6">
        <v>0.38749999999999996</v>
      </c>
      <c r="R6" s="6">
        <v>1.1850000000000001</v>
      </c>
      <c r="S6" s="9"/>
      <c r="T6" s="9"/>
      <c r="U6" s="6">
        <v>-0.49</v>
      </c>
      <c r="V6" s="6">
        <v>4.3499999999999996</v>
      </c>
      <c r="W6" s="9"/>
      <c r="X6" s="9"/>
      <c r="Z6" s="10">
        <v>3.3729814285714292</v>
      </c>
    </row>
    <row r="7" spans="1:26" x14ac:dyDescent="0.25">
      <c r="A7" s="10"/>
      <c r="B7" s="20">
        <v>38107</v>
      </c>
      <c r="C7" s="6">
        <v>1</v>
      </c>
      <c r="D7" s="6">
        <v>6.3999999999999995</v>
      </c>
      <c r="E7" s="6">
        <v>4.3499999999999996</v>
      </c>
      <c r="F7" s="6">
        <v>9.1</v>
      </c>
      <c r="G7" s="6">
        <v>15.43</v>
      </c>
      <c r="H7" s="6">
        <v>12.04</v>
      </c>
      <c r="I7" s="6">
        <v>3.3499999999999996</v>
      </c>
      <c r="J7" s="6">
        <v>2.5599999999999996</v>
      </c>
      <c r="K7" s="6">
        <v>3.3499999999999996</v>
      </c>
      <c r="L7" s="9"/>
      <c r="M7" s="9"/>
      <c r="N7" s="6">
        <v>2.8099999999999996</v>
      </c>
      <c r="O7" s="6">
        <v>2.9640599999999999</v>
      </c>
      <c r="P7" s="6">
        <v>1.75</v>
      </c>
      <c r="Q7" s="6">
        <v>0.42499999999999982</v>
      </c>
      <c r="R7" s="6">
        <v>1.7249999999999999</v>
      </c>
      <c r="S7" s="9"/>
      <c r="T7" s="6">
        <v>3</v>
      </c>
      <c r="U7" s="6">
        <v>2.0000000000000018E-2</v>
      </c>
      <c r="V7" s="6">
        <v>4.8499999999999996</v>
      </c>
      <c r="W7" s="9"/>
      <c r="X7" s="9"/>
      <c r="Z7" s="10">
        <v>3.756270666666667</v>
      </c>
    </row>
    <row r="8" spans="1:26" x14ac:dyDescent="0.25">
      <c r="A8" s="10"/>
      <c r="B8" s="20">
        <v>38138</v>
      </c>
      <c r="C8" s="6">
        <v>1.4</v>
      </c>
      <c r="D8" s="6">
        <v>6</v>
      </c>
      <c r="E8" s="6">
        <v>3.95</v>
      </c>
      <c r="F8" s="6">
        <v>9.5</v>
      </c>
      <c r="G8" s="6">
        <v>16.790000000000003</v>
      </c>
      <c r="H8" s="6">
        <v>12.95</v>
      </c>
      <c r="I8" s="6">
        <v>3.25</v>
      </c>
      <c r="J8" s="6">
        <v>3.48</v>
      </c>
      <c r="K8" s="6">
        <v>4.16</v>
      </c>
      <c r="L8" s="9"/>
      <c r="M8" s="9"/>
      <c r="N8" s="6">
        <v>3.0099999999999993</v>
      </c>
      <c r="O8" s="6">
        <v>3.15402</v>
      </c>
      <c r="P8" s="6">
        <v>2.5500000000000003</v>
      </c>
      <c r="Q8" s="6">
        <v>0.38750000000000018</v>
      </c>
      <c r="R8" s="6">
        <v>2.5649999999999999</v>
      </c>
      <c r="S8" s="9"/>
      <c r="T8" s="6">
        <v>3.6000000000000005</v>
      </c>
      <c r="U8" s="6">
        <v>0.95000000000000018</v>
      </c>
      <c r="V8" s="6">
        <v>5.25</v>
      </c>
      <c r="W8" s="9"/>
      <c r="X8" s="9"/>
      <c r="Z8" s="10">
        <v>4.1331013333333333</v>
      </c>
    </row>
    <row r="9" spans="1:26" x14ac:dyDescent="0.25">
      <c r="A9" s="10"/>
      <c r="B9" s="20">
        <v>38168</v>
      </c>
      <c r="C9" s="6">
        <v>1.4</v>
      </c>
      <c r="D9" s="6">
        <v>6.05</v>
      </c>
      <c r="E9" s="6">
        <v>2.8999999999999995</v>
      </c>
      <c r="F9" s="6">
        <v>8.85</v>
      </c>
      <c r="G9" s="6">
        <v>16.97</v>
      </c>
      <c r="H9" s="6">
        <v>11.990000000000002</v>
      </c>
      <c r="I9" s="6">
        <v>2.6999999999999997</v>
      </c>
      <c r="J9" s="6">
        <v>2.7299999999999995</v>
      </c>
      <c r="K9" s="6">
        <v>4.21</v>
      </c>
      <c r="L9" s="9"/>
      <c r="M9" s="9"/>
      <c r="N9" s="6">
        <v>2.3599999999999994</v>
      </c>
      <c r="O9" s="6">
        <v>2.29732</v>
      </c>
      <c r="P9" s="6">
        <v>2.1999999999999997</v>
      </c>
      <c r="Q9" s="6">
        <v>0.89999999999999991</v>
      </c>
      <c r="R9" s="6">
        <v>1.6949999999999998</v>
      </c>
      <c r="S9" s="9"/>
      <c r="T9" s="6">
        <v>3.45</v>
      </c>
      <c r="U9" s="6">
        <v>0.18999999999999995</v>
      </c>
      <c r="V9" s="6">
        <v>4.7</v>
      </c>
      <c r="W9" s="9"/>
      <c r="X9" s="9"/>
      <c r="Z9" s="10">
        <v>3.627488</v>
      </c>
    </row>
    <row r="10" spans="1:26" x14ac:dyDescent="0.25">
      <c r="A10" s="10"/>
      <c r="B10" s="20">
        <v>38198</v>
      </c>
      <c r="C10" s="6">
        <v>0.79999999999999982</v>
      </c>
      <c r="D10" s="6">
        <v>6.05</v>
      </c>
      <c r="E10" s="6">
        <v>3.1500000000000004</v>
      </c>
      <c r="F10" s="6">
        <v>8.15</v>
      </c>
      <c r="G10" s="6">
        <v>15.96</v>
      </c>
      <c r="H10" s="6">
        <v>10.940000000000001</v>
      </c>
      <c r="I10" s="6">
        <v>2.1</v>
      </c>
      <c r="J10" s="6">
        <v>2.3099999999999996</v>
      </c>
      <c r="K10" s="6">
        <v>4.0199999999999996</v>
      </c>
      <c r="L10" s="9"/>
      <c r="M10" s="9"/>
      <c r="N10" s="6">
        <v>1.7599999999999998</v>
      </c>
      <c r="O10" s="6">
        <v>1.2596000000000001</v>
      </c>
      <c r="P10" s="6">
        <v>1.0999999999999996</v>
      </c>
      <c r="Q10" s="6">
        <v>0.6875</v>
      </c>
      <c r="R10" s="6">
        <v>-0.19499999999999984</v>
      </c>
      <c r="S10" s="9"/>
      <c r="T10" s="6">
        <v>3.1500000000000004</v>
      </c>
      <c r="U10" s="6">
        <v>-0.22999999999999998</v>
      </c>
      <c r="V10" s="6">
        <v>3</v>
      </c>
      <c r="W10" s="9"/>
      <c r="X10" s="9"/>
      <c r="Z10" s="10">
        <v>2.9354733333333334</v>
      </c>
    </row>
    <row r="11" spans="1:26" x14ac:dyDescent="0.25">
      <c r="A11" s="10"/>
      <c r="B11" s="20">
        <v>38230</v>
      </c>
      <c r="C11" s="6">
        <v>0.30000000000000027</v>
      </c>
      <c r="D11" s="6">
        <v>5</v>
      </c>
      <c r="E11" s="6">
        <v>3.1000000000000005</v>
      </c>
      <c r="F11" s="6">
        <v>7.7</v>
      </c>
      <c r="G11" s="6">
        <v>14.75</v>
      </c>
      <c r="H11" s="6">
        <v>10.02</v>
      </c>
      <c r="I11" s="6">
        <v>1.35</v>
      </c>
      <c r="J11" s="6">
        <v>2.0600000000000005</v>
      </c>
      <c r="K11" s="6">
        <v>3.55</v>
      </c>
      <c r="L11" s="9"/>
      <c r="M11" s="9"/>
      <c r="N11" s="6">
        <v>1.21</v>
      </c>
      <c r="O11" s="6">
        <v>0.84308000000000005</v>
      </c>
      <c r="P11" s="6">
        <v>-9.9999999999999645E-2</v>
      </c>
      <c r="Q11" s="6">
        <v>0.65000000000000013</v>
      </c>
      <c r="R11" s="6">
        <v>2.5000000000000355E-2</v>
      </c>
      <c r="S11" s="9"/>
      <c r="T11" s="6">
        <v>2.5000000000000004</v>
      </c>
      <c r="U11" s="6">
        <v>-0.38999999999999968</v>
      </c>
      <c r="V11" s="6">
        <v>2.25</v>
      </c>
      <c r="W11" s="9"/>
      <c r="X11" s="9"/>
      <c r="Z11" s="10">
        <v>2.4345386666666666</v>
      </c>
    </row>
    <row r="12" spans="1:26" x14ac:dyDescent="0.25">
      <c r="A12" s="10"/>
      <c r="B12" s="20">
        <v>38260</v>
      </c>
      <c r="C12" s="6">
        <v>0.25</v>
      </c>
      <c r="D12" s="6">
        <v>5.15</v>
      </c>
      <c r="E12" s="6">
        <v>2.8499999999999996</v>
      </c>
      <c r="F12" s="6">
        <v>6.95</v>
      </c>
      <c r="G12" s="6">
        <v>12.74</v>
      </c>
      <c r="H12" s="6">
        <v>10.3</v>
      </c>
      <c r="I12" s="6">
        <v>1.35</v>
      </c>
      <c r="J12" s="6">
        <v>1.5300000000000002</v>
      </c>
      <c r="K12" s="6">
        <v>3.3100000000000005</v>
      </c>
      <c r="L12" s="9"/>
      <c r="M12" s="9"/>
      <c r="N12" s="6">
        <v>0.85999999999999943</v>
      </c>
      <c r="O12" s="6">
        <v>1.0525</v>
      </c>
      <c r="P12" s="6">
        <v>0.35000000000000009</v>
      </c>
      <c r="Q12" s="6">
        <v>0.16250000000000009</v>
      </c>
      <c r="R12" s="6">
        <v>-0.41500000000000004</v>
      </c>
      <c r="S12" s="9"/>
      <c r="T12" s="6">
        <v>1.85</v>
      </c>
      <c r="U12" s="6">
        <v>-1.2999999999999998</v>
      </c>
      <c r="V12" s="6">
        <v>1.2999999999999998</v>
      </c>
      <c r="W12" s="9"/>
      <c r="X12" s="9"/>
      <c r="Z12" s="10">
        <v>2.1493333333333333</v>
      </c>
    </row>
    <row r="13" spans="1:26" x14ac:dyDescent="0.25">
      <c r="A13" s="10"/>
      <c r="B13" s="20">
        <v>38289</v>
      </c>
      <c r="C13" s="6">
        <v>0.45000000000000018</v>
      </c>
      <c r="D13" s="6">
        <v>5.65</v>
      </c>
      <c r="E13" s="6">
        <v>3.45</v>
      </c>
      <c r="F13" s="6">
        <v>6.55</v>
      </c>
      <c r="G13" s="6">
        <v>12.02</v>
      </c>
      <c r="H13" s="6">
        <v>11.34</v>
      </c>
      <c r="I13" s="6">
        <v>1.5500000000000003</v>
      </c>
      <c r="J13" s="6">
        <v>2.2999999999999998</v>
      </c>
      <c r="K13" s="6">
        <v>3.8599999999999994</v>
      </c>
      <c r="L13" s="9"/>
      <c r="M13" s="9"/>
      <c r="N13" s="6">
        <v>2.7300000000000004</v>
      </c>
      <c r="O13" s="6">
        <v>1.4056300000000002</v>
      </c>
      <c r="P13" s="6">
        <v>1.1500000000000004</v>
      </c>
      <c r="Q13" s="6">
        <v>0.86250000000000027</v>
      </c>
      <c r="R13" s="6">
        <v>0.68500000000000005</v>
      </c>
      <c r="S13" s="9"/>
      <c r="T13" s="6">
        <v>2.0500000000000003</v>
      </c>
      <c r="U13" s="6">
        <v>-0.22999999999999998</v>
      </c>
      <c r="V13" s="6">
        <v>1.9000000000000004</v>
      </c>
      <c r="W13" s="9"/>
      <c r="X13" s="9"/>
      <c r="Z13" s="10">
        <v>2.789542</v>
      </c>
    </row>
    <row r="14" spans="1:26" x14ac:dyDescent="0.25">
      <c r="A14" s="10"/>
      <c r="B14" s="20">
        <v>38321</v>
      </c>
      <c r="C14" s="6">
        <v>1.1000000000000001</v>
      </c>
      <c r="D14" s="6">
        <v>5.7</v>
      </c>
      <c r="E14" s="6">
        <v>3.5</v>
      </c>
      <c r="F14" s="6">
        <v>5.3</v>
      </c>
      <c r="G14" s="6">
        <v>12.02</v>
      </c>
      <c r="H14" s="6">
        <v>11.51</v>
      </c>
      <c r="I14" s="6">
        <v>1.25</v>
      </c>
      <c r="J14" s="6">
        <v>2.4299999999999997</v>
      </c>
      <c r="K14" s="6">
        <v>4.34</v>
      </c>
      <c r="L14" s="9"/>
      <c r="M14" s="9"/>
      <c r="N14" s="6">
        <v>4.28</v>
      </c>
      <c r="O14" s="6">
        <v>2.0549999999999997</v>
      </c>
      <c r="P14" s="6">
        <v>1.4500000000000002</v>
      </c>
      <c r="Q14" s="6">
        <v>1.0125</v>
      </c>
      <c r="R14" s="6">
        <v>1.605</v>
      </c>
      <c r="S14" s="9"/>
      <c r="T14" s="6">
        <v>2</v>
      </c>
      <c r="U14" s="6">
        <v>0.2799999999999998</v>
      </c>
      <c r="V14" s="6">
        <v>1.4500000000000002</v>
      </c>
      <c r="W14" s="9"/>
      <c r="X14" s="9"/>
      <c r="Z14" s="10">
        <v>2.9948333333333337</v>
      </c>
    </row>
    <row r="15" spans="1:26" x14ac:dyDescent="0.25">
      <c r="A15" s="10"/>
      <c r="B15" s="20">
        <v>38352</v>
      </c>
      <c r="C15" s="6">
        <v>0.75</v>
      </c>
      <c r="D15" s="6">
        <v>5.05</v>
      </c>
      <c r="E15" s="6">
        <v>3.1499999999999995</v>
      </c>
      <c r="F15" s="6">
        <v>5.1499999999999995</v>
      </c>
      <c r="G15" s="6">
        <v>9.6999999999999993</v>
      </c>
      <c r="H15" s="6">
        <v>11.2</v>
      </c>
      <c r="I15" s="6">
        <v>0.89999999999999991</v>
      </c>
      <c r="J15" s="6">
        <v>2.0499999999999998</v>
      </c>
      <c r="K15" s="6">
        <v>4.6099999999999994</v>
      </c>
      <c r="L15" s="9"/>
      <c r="M15" s="9"/>
      <c r="N15" s="6">
        <v>4.2300000000000004</v>
      </c>
      <c r="O15" s="6">
        <v>1.1255799999999998</v>
      </c>
      <c r="P15" s="6">
        <v>1.2999999999999998</v>
      </c>
      <c r="Q15" s="6">
        <v>1.1249999999999998</v>
      </c>
      <c r="R15" s="6">
        <v>1.1799999999999997</v>
      </c>
      <c r="S15" s="9"/>
      <c r="T15" s="6">
        <v>1.65</v>
      </c>
      <c r="U15" s="6">
        <v>7.9999999999999627E-2</v>
      </c>
      <c r="V15" s="6">
        <v>0.70000000000000018</v>
      </c>
      <c r="W15" s="9"/>
      <c r="X15" s="9"/>
      <c r="Z15" s="10">
        <v>2.6427053333333328</v>
      </c>
    </row>
    <row r="16" spans="1:26" x14ac:dyDescent="0.25">
      <c r="A16" s="10"/>
      <c r="B16" s="20">
        <v>38383</v>
      </c>
      <c r="C16" s="6">
        <v>1.3</v>
      </c>
      <c r="D16" s="6">
        <v>5.65</v>
      </c>
      <c r="E16" s="6">
        <v>3.55</v>
      </c>
      <c r="F16" s="6">
        <v>5.25</v>
      </c>
      <c r="G16" s="6">
        <v>8.52</v>
      </c>
      <c r="H16" s="6">
        <v>11.59</v>
      </c>
      <c r="I16" s="6">
        <v>0.95000000000000018</v>
      </c>
      <c r="J16" s="6">
        <v>1.8200000000000003</v>
      </c>
      <c r="K16" s="6">
        <v>5.03</v>
      </c>
      <c r="L16" s="9"/>
      <c r="M16" s="9"/>
      <c r="N16" s="6">
        <v>4.43</v>
      </c>
      <c r="O16" s="6">
        <v>1.81304</v>
      </c>
      <c r="P16" s="6">
        <v>0.60000000000000009</v>
      </c>
      <c r="Q16" s="6">
        <v>1.9125000000000001</v>
      </c>
      <c r="R16" s="6">
        <v>2.0099999999999998</v>
      </c>
      <c r="S16" s="9"/>
      <c r="T16" s="6">
        <v>1.0500000000000003</v>
      </c>
      <c r="U16" s="6">
        <v>0</v>
      </c>
      <c r="V16" s="6">
        <v>0.20000000000000018</v>
      </c>
      <c r="W16" s="9"/>
      <c r="X16" s="9"/>
      <c r="Z16" s="10">
        <v>2.8083693333333333</v>
      </c>
    </row>
    <row r="17" spans="1:26" x14ac:dyDescent="0.25">
      <c r="A17" s="10"/>
      <c r="B17" s="20">
        <v>38411</v>
      </c>
      <c r="C17" s="6">
        <v>1.05</v>
      </c>
      <c r="D17" s="6">
        <v>5.55</v>
      </c>
      <c r="E17" s="6">
        <v>3.4</v>
      </c>
      <c r="F17" s="6">
        <v>5.4</v>
      </c>
      <c r="G17" s="6">
        <v>8.31</v>
      </c>
      <c r="H17" s="6">
        <v>11.86</v>
      </c>
      <c r="I17" s="6">
        <v>1.0499999999999998</v>
      </c>
      <c r="J17" s="6">
        <v>1.75</v>
      </c>
      <c r="K17" s="6">
        <v>5.4400000000000013</v>
      </c>
      <c r="L17" s="9"/>
      <c r="M17" s="9"/>
      <c r="N17" s="6">
        <v>2.1800000000000002</v>
      </c>
      <c r="O17" s="6">
        <v>1.4210700000000001</v>
      </c>
      <c r="P17" s="6">
        <v>0.35000000000000009</v>
      </c>
      <c r="Q17" s="6">
        <v>2.0625</v>
      </c>
      <c r="R17" s="6">
        <v>0.32000000000000006</v>
      </c>
      <c r="S17" s="9"/>
      <c r="T17" s="6">
        <v>0.80000000000000027</v>
      </c>
      <c r="U17" s="6">
        <v>2.0000000000000018E-2</v>
      </c>
      <c r="V17" s="6">
        <v>-4.9999999999999822E-2</v>
      </c>
      <c r="W17" s="9"/>
      <c r="X17" s="9"/>
      <c r="Z17" s="10">
        <v>2.477571333333334</v>
      </c>
    </row>
    <row r="18" spans="1:26" x14ac:dyDescent="0.25">
      <c r="A18" s="10"/>
      <c r="B18" s="20">
        <v>38442</v>
      </c>
      <c r="C18" s="6">
        <v>0.85000000000000009</v>
      </c>
      <c r="D18" s="6">
        <v>4.5999999999999996</v>
      </c>
      <c r="E18" s="6">
        <v>2.95</v>
      </c>
      <c r="F18" s="6">
        <v>4.8499999999999996</v>
      </c>
      <c r="G18" s="6">
        <v>7.91</v>
      </c>
      <c r="H18" s="6">
        <v>12.06</v>
      </c>
      <c r="I18" s="6">
        <v>0.70000000000000018</v>
      </c>
      <c r="J18" s="6">
        <v>1.8199999999999998</v>
      </c>
      <c r="K18" s="6">
        <v>5.4700000000000006</v>
      </c>
      <c r="L18" s="9"/>
      <c r="M18" s="9"/>
      <c r="N18" s="6">
        <v>3.23</v>
      </c>
      <c r="O18" s="6">
        <v>2.0824100000000003</v>
      </c>
      <c r="P18" s="6">
        <v>0.60000000000000009</v>
      </c>
      <c r="Q18" s="6">
        <v>1.5125000000000002</v>
      </c>
      <c r="R18" s="6">
        <v>-7.4999999999999734E-2</v>
      </c>
      <c r="S18" s="9"/>
      <c r="T18" s="6">
        <v>0.45000000000000018</v>
      </c>
      <c r="U18" s="6">
        <v>-0.56000000000000005</v>
      </c>
      <c r="V18" s="6">
        <v>4.4408920985006262E-16</v>
      </c>
      <c r="W18" s="9"/>
      <c r="X18" s="9"/>
      <c r="Z18" s="10">
        <v>2.3379940000000001</v>
      </c>
    </row>
    <row r="19" spans="1:26" x14ac:dyDescent="0.25">
      <c r="A19" s="10"/>
      <c r="B19" s="20">
        <v>38471</v>
      </c>
      <c r="C19" s="6">
        <v>0.89999999999999991</v>
      </c>
      <c r="D19" s="6">
        <v>4.3499999999999996</v>
      </c>
      <c r="E19" s="6">
        <v>3.25</v>
      </c>
      <c r="F19" s="6">
        <v>4.3499999999999996</v>
      </c>
      <c r="G19" s="6">
        <v>7.57</v>
      </c>
      <c r="H19" s="6">
        <v>12.18</v>
      </c>
      <c r="I19" s="6">
        <v>0.85000000000000009</v>
      </c>
      <c r="J19" s="6">
        <v>2.2400000000000002</v>
      </c>
      <c r="K19" s="6">
        <v>5.75</v>
      </c>
      <c r="L19" s="9"/>
      <c r="M19" s="9"/>
      <c r="N19" s="6">
        <v>4.53</v>
      </c>
      <c r="O19" s="6">
        <v>2.2071899999999998</v>
      </c>
      <c r="P19" s="6">
        <v>0.89999999999999991</v>
      </c>
      <c r="Q19" s="6">
        <v>1.9125000000000001</v>
      </c>
      <c r="R19" s="6">
        <v>0.97500000000000009</v>
      </c>
      <c r="S19" s="9"/>
      <c r="T19" s="6">
        <v>0.75</v>
      </c>
      <c r="U19" s="6">
        <v>-0.49000000000000021</v>
      </c>
      <c r="V19" s="6">
        <v>0.54999999999999982</v>
      </c>
      <c r="W19" s="9"/>
      <c r="X19" s="9"/>
      <c r="Z19" s="10">
        <v>2.6303126666666667</v>
      </c>
    </row>
    <row r="20" spans="1:26" x14ac:dyDescent="0.25">
      <c r="A20" s="10"/>
      <c r="B20" s="20">
        <v>38503</v>
      </c>
      <c r="C20" s="6">
        <v>0.24999999999999978</v>
      </c>
      <c r="D20" s="6">
        <v>3.4499999999999997</v>
      </c>
      <c r="E20" s="6">
        <v>2.8</v>
      </c>
      <c r="F20" s="6">
        <v>3.5</v>
      </c>
      <c r="G20" s="6">
        <v>5.6000000000000005</v>
      </c>
      <c r="H20" s="6">
        <v>11.5</v>
      </c>
      <c r="I20" s="6">
        <v>0.34999999999999964</v>
      </c>
      <c r="J20" s="6">
        <v>1.2599999999999998</v>
      </c>
      <c r="K20" s="6">
        <v>4.95</v>
      </c>
      <c r="L20" s="9"/>
      <c r="M20" s="9"/>
      <c r="N20" s="6">
        <v>3.58</v>
      </c>
      <c r="O20" s="6">
        <v>2.4687099999999997</v>
      </c>
      <c r="P20" s="6">
        <v>-5.0000000000000266E-2</v>
      </c>
      <c r="Q20" s="6">
        <v>1.8312999999999997</v>
      </c>
      <c r="R20" s="6">
        <v>-0.625</v>
      </c>
      <c r="S20" s="9"/>
      <c r="T20" s="6">
        <v>-0.60000000000000009</v>
      </c>
      <c r="U20" s="6">
        <v>-1.77</v>
      </c>
      <c r="V20" s="6">
        <v>-0.5</v>
      </c>
      <c r="W20" s="9"/>
      <c r="X20" s="9"/>
      <c r="Z20" s="10">
        <v>1.8296673333333331</v>
      </c>
    </row>
    <row r="21" spans="1:26" x14ac:dyDescent="0.25">
      <c r="A21" s="10"/>
      <c r="B21" s="20">
        <v>38533</v>
      </c>
      <c r="C21" s="6">
        <v>-0.8</v>
      </c>
      <c r="D21" s="6">
        <v>2.4500000000000002</v>
      </c>
      <c r="E21" s="6">
        <v>2.85</v>
      </c>
      <c r="F21" s="6">
        <v>3.45</v>
      </c>
      <c r="G21" s="6">
        <v>4.5399999999999991</v>
      </c>
      <c r="H21" s="6">
        <v>11.73</v>
      </c>
      <c r="I21" s="6">
        <v>-0.20000000000000018</v>
      </c>
      <c r="J21" s="6">
        <v>0.91999999999999993</v>
      </c>
      <c r="K21" s="6">
        <v>4.68</v>
      </c>
      <c r="L21" s="9"/>
      <c r="M21" s="9"/>
      <c r="N21" s="6">
        <v>3.23</v>
      </c>
      <c r="O21" s="6">
        <v>1.4491100000000001</v>
      </c>
      <c r="P21" s="6">
        <v>-0.29999999999999982</v>
      </c>
      <c r="Q21" s="6">
        <v>1.4500000000000002</v>
      </c>
      <c r="R21" s="6">
        <v>-1.2549999999999999</v>
      </c>
      <c r="S21" s="9"/>
      <c r="T21" s="6">
        <v>-1.25</v>
      </c>
      <c r="U21" s="6">
        <v>-2.04</v>
      </c>
      <c r="V21" s="6">
        <v>-0.45000000000000018</v>
      </c>
      <c r="W21" s="9"/>
      <c r="X21" s="9"/>
      <c r="Z21" s="10">
        <v>1.4156073333333334</v>
      </c>
    </row>
    <row r="22" spans="1:26" x14ac:dyDescent="0.25">
      <c r="A22" s="10"/>
      <c r="B22" s="20">
        <v>38562</v>
      </c>
      <c r="C22" s="6">
        <v>2.2204460492503131E-16</v>
      </c>
      <c r="D22" s="6">
        <v>3</v>
      </c>
      <c r="E22" s="6">
        <v>3.4000000000000004</v>
      </c>
      <c r="F22" s="6">
        <v>3.5500000000000003</v>
      </c>
      <c r="G22" s="6">
        <v>6.38</v>
      </c>
      <c r="H22" s="6">
        <v>13.129999999999999</v>
      </c>
      <c r="I22" s="6">
        <v>0.45000000000000018</v>
      </c>
      <c r="J22" s="6">
        <v>1.54</v>
      </c>
      <c r="K22" s="6">
        <v>5.23</v>
      </c>
      <c r="L22" s="9"/>
      <c r="M22" s="9"/>
      <c r="N22" s="6">
        <v>3.7300000000000004</v>
      </c>
      <c r="O22" s="6">
        <v>2.0545100000000005</v>
      </c>
      <c r="P22" s="6">
        <v>0.60000000000000009</v>
      </c>
      <c r="Q22" s="6">
        <v>1.7875000000000001</v>
      </c>
      <c r="R22" s="6">
        <v>-0.46999999999999975</v>
      </c>
      <c r="S22" s="9"/>
      <c r="T22" s="6">
        <v>-0.34999999999999964</v>
      </c>
      <c r="U22" s="6">
        <v>-2.6499999999999995</v>
      </c>
      <c r="V22" s="6">
        <v>0.95000000000000018</v>
      </c>
      <c r="W22" s="9"/>
      <c r="X22" s="9"/>
      <c r="Z22" s="10">
        <v>2.0481340000000001</v>
      </c>
    </row>
    <row r="23" spans="1:26" x14ac:dyDescent="0.25">
      <c r="A23" s="10"/>
      <c r="B23" s="20">
        <v>38595</v>
      </c>
      <c r="C23" s="6">
        <v>0.15000000000000013</v>
      </c>
      <c r="D23" s="6">
        <v>2.75</v>
      </c>
      <c r="E23" s="6">
        <v>3.25</v>
      </c>
      <c r="F23" s="6">
        <v>3.2</v>
      </c>
      <c r="G23" s="6">
        <v>6.4399999999999995</v>
      </c>
      <c r="H23" s="6">
        <v>13.83</v>
      </c>
      <c r="I23" s="6">
        <v>0.85000000000000009</v>
      </c>
      <c r="J23" s="6">
        <v>1.7200000000000002</v>
      </c>
      <c r="K23" s="6">
        <v>5.66</v>
      </c>
      <c r="L23" s="9"/>
      <c r="M23" s="9"/>
      <c r="N23" s="6">
        <v>4.3800000000000008</v>
      </c>
      <c r="O23" s="6">
        <v>2.33</v>
      </c>
      <c r="P23" s="6">
        <v>1.35</v>
      </c>
      <c r="Q23" s="6">
        <v>1.3350000000000002</v>
      </c>
      <c r="R23" s="6">
        <v>-1.46</v>
      </c>
      <c r="S23" s="9"/>
      <c r="T23" s="6">
        <v>-0.89999999999999991</v>
      </c>
      <c r="U23" s="6">
        <v>-2.6999999999999997</v>
      </c>
      <c r="V23" s="6">
        <v>1.0000000000000004</v>
      </c>
      <c r="W23" s="9"/>
      <c r="X23" s="9"/>
      <c r="Z23" s="10">
        <v>2.0723333333333338</v>
      </c>
    </row>
    <row r="24" spans="1:26" x14ac:dyDescent="0.25">
      <c r="A24" s="10"/>
      <c r="B24" s="20">
        <v>38625</v>
      </c>
      <c r="C24" s="6">
        <v>0.5</v>
      </c>
      <c r="D24" s="6">
        <v>3.25</v>
      </c>
      <c r="E24" s="6">
        <v>3.6500000000000004</v>
      </c>
      <c r="F24" s="6">
        <v>3.55</v>
      </c>
      <c r="G24" s="6">
        <v>7.2</v>
      </c>
      <c r="H24" s="6">
        <v>14.41</v>
      </c>
      <c r="I24" s="6">
        <v>1.0500000000000003</v>
      </c>
      <c r="J24" s="6">
        <v>1.9300000000000006</v>
      </c>
      <c r="K24" s="6">
        <v>6.7</v>
      </c>
      <c r="L24" s="9"/>
      <c r="M24" s="9"/>
      <c r="N24" s="6">
        <v>5.63</v>
      </c>
      <c r="O24" s="6">
        <v>3.5275500000000002</v>
      </c>
      <c r="P24" s="6">
        <v>1.7000000000000002</v>
      </c>
      <c r="Q24" s="6">
        <v>2.6625000000000001</v>
      </c>
      <c r="R24" s="6">
        <v>-8.4999999999999964E-2</v>
      </c>
      <c r="S24" s="9"/>
      <c r="T24" s="6">
        <v>0.25000000000000044</v>
      </c>
      <c r="U24" s="6">
        <v>-1.7800000000000002</v>
      </c>
      <c r="V24" s="6">
        <v>2.2000000000000002</v>
      </c>
      <c r="W24" s="9"/>
      <c r="X24" s="9"/>
      <c r="Z24" s="10">
        <v>2.8296700000000001</v>
      </c>
    </row>
    <row r="25" spans="1:26" x14ac:dyDescent="0.25">
      <c r="A25" s="10"/>
      <c r="B25" s="20">
        <v>38656</v>
      </c>
      <c r="C25" s="6">
        <v>-5.0000000000000266E-2</v>
      </c>
      <c r="D25" s="6">
        <v>3.3499999999999996</v>
      </c>
      <c r="E25" s="6">
        <v>3.4499999999999997</v>
      </c>
      <c r="F25" s="6">
        <v>3.55</v>
      </c>
      <c r="G25" s="6">
        <v>7.03</v>
      </c>
      <c r="H25" s="6">
        <v>13.190000000000001</v>
      </c>
      <c r="I25" s="6">
        <v>0.70000000000000018</v>
      </c>
      <c r="J25" s="6">
        <v>1.2800000000000002</v>
      </c>
      <c r="K25" s="6">
        <v>6.51</v>
      </c>
      <c r="L25" s="9"/>
      <c r="M25" s="9"/>
      <c r="N25" s="6">
        <v>4.93</v>
      </c>
      <c r="O25" s="6">
        <v>3.4568300000000001</v>
      </c>
      <c r="P25" s="6">
        <v>1.75</v>
      </c>
      <c r="Q25" s="6">
        <v>1.9499999999999997</v>
      </c>
      <c r="R25" s="6">
        <v>-7.5000000000000178E-2</v>
      </c>
      <c r="S25" s="9"/>
      <c r="T25" s="6">
        <v>-4.9999999999999822E-2</v>
      </c>
      <c r="U25" s="6">
        <v>-2.0200000000000005</v>
      </c>
      <c r="V25" s="6">
        <v>1.8499999999999996</v>
      </c>
      <c r="W25" s="9"/>
      <c r="X25" s="9"/>
      <c r="Z25" s="10">
        <v>2.4841220000000002</v>
      </c>
    </row>
    <row r="26" spans="1:26" x14ac:dyDescent="0.25">
      <c r="A26" s="10"/>
      <c r="B26" s="20">
        <v>38686</v>
      </c>
      <c r="C26" s="6">
        <v>-0.89999999999999991</v>
      </c>
      <c r="D26" s="6">
        <v>2.2000000000000002</v>
      </c>
      <c r="E26" s="6">
        <v>3</v>
      </c>
      <c r="F26" s="6">
        <v>3.1</v>
      </c>
      <c r="G26" s="6">
        <v>5.64</v>
      </c>
      <c r="H26" s="6">
        <v>11.780000000000001</v>
      </c>
      <c r="I26" s="6">
        <v>0.39999999999999991</v>
      </c>
      <c r="J26" s="6">
        <v>0.40000000000000036</v>
      </c>
      <c r="K26" s="6">
        <v>5.35</v>
      </c>
      <c r="L26" s="9"/>
      <c r="M26" s="9"/>
      <c r="N26" s="6">
        <v>3.7800000000000002</v>
      </c>
      <c r="O26" s="6">
        <v>2.3572800000000003</v>
      </c>
      <c r="P26" s="6">
        <v>0.5</v>
      </c>
      <c r="Q26" s="6">
        <v>1.5</v>
      </c>
      <c r="R26" s="6">
        <v>-0.88499999999999979</v>
      </c>
      <c r="S26" s="9"/>
      <c r="T26" s="6">
        <v>-1</v>
      </c>
      <c r="U26" s="6">
        <v>-2.6399999999999997</v>
      </c>
      <c r="V26" s="6">
        <v>0.79999999999999982</v>
      </c>
      <c r="W26" s="9"/>
      <c r="X26" s="9"/>
      <c r="Z26" s="10">
        <v>1.6261519999999998</v>
      </c>
    </row>
    <row r="27" spans="1:26" x14ac:dyDescent="0.25">
      <c r="A27" s="10"/>
      <c r="B27" s="20">
        <v>38716</v>
      </c>
      <c r="C27" s="6">
        <v>-1.0500000000000003</v>
      </c>
      <c r="D27" s="6">
        <v>1.85</v>
      </c>
      <c r="E27" s="6">
        <v>2.9499999999999997</v>
      </c>
      <c r="F27" s="6">
        <v>2.5499999999999998</v>
      </c>
      <c r="G27" s="6">
        <v>4.93</v>
      </c>
      <c r="H27" s="6">
        <v>11.459999999999999</v>
      </c>
      <c r="I27" s="6">
        <v>-5.0000000000000266E-2</v>
      </c>
      <c r="J27" s="6">
        <v>0.30000000000000027</v>
      </c>
      <c r="K27" s="6">
        <v>4.09</v>
      </c>
      <c r="L27" s="9"/>
      <c r="M27" s="9"/>
      <c r="N27" s="6">
        <v>3.13</v>
      </c>
      <c r="O27" s="6">
        <v>1.94598</v>
      </c>
      <c r="P27" s="6">
        <v>0.29999999999999982</v>
      </c>
      <c r="Q27" s="6">
        <v>0.91249999999999987</v>
      </c>
      <c r="R27" s="6">
        <v>-0.80000000000000027</v>
      </c>
      <c r="S27" s="9"/>
      <c r="T27" s="6">
        <v>-1.35</v>
      </c>
      <c r="U27" s="6">
        <v>-2.6300000000000003</v>
      </c>
      <c r="V27" s="6">
        <v>0.74999999999999956</v>
      </c>
      <c r="W27" s="9"/>
      <c r="X27" s="9"/>
      <c r="Z27" s="10">
        <v>1.3512319999999998</v>
      </c>
    </row>
    <row r="28" spans="1:26" x14ac:dyDescent="0.25">
      <c r="A28" s="10"/>
      <c r="B28" s="20">
        <v>38748</v>
      </c>
      <c r="C28" s="6">
        <v>-1.4</v>
      </c>
      <c r="D28" s="6">
        <v>2.8</v>
      </c>
      <c r="E28" s="6">
        <v>3.4</v>
      </c>
      <c r="F28" s="6">
        <v>2.5</v>
      </c>
      <c r="G28" s="6">
        <v>5.07</v>
      </c>
      <c r="H28" s="6">
        <v>11.05</v>
      </c>
      <c r="I28" s="6">
        <v>-9.9999999999999645E-2</v>
      </c>
      <c r="J28" s="6">
        <v>0.94000000000000039</v>
      </c>
      <c r="K28" s="6">
        <v>3.3299999999999996</v>
      </c>
      <c r="L28" s="9"/>
      <c r="M28" s="9"/>
      <c r="N28" s="6">
        <v>3.18</v>
      </c>
      <c r="O28" s="6">
        <v>1.3261600000000002</v>
      </c>
      <c r="P28" s="6">
        <v>1.0499999999999998</v>
      </c>
      <c r="Q28" s="6">
        <v>0.92500000000000004</v>
      </c>
      <c r="R28" s="6">
        <v>-0.93000000000000016</v>
      </c>
      <c r="S28" s="9"/>
      <c r="T28" s="6">
        <v>-0.70000000000000018</v>
      </c>
      <c r="U28" s="6">
        <v>-2.13</v>
      </c>
      <c r="V28" s="6">
        <v>1.0999999999999996</v>
      </c>
      <c r="W28" s="9"/>
      <c r="X28" s="9"/>
      <c r="Z28" s="10">
        <v>1.5340773333333335</v>
      </c>
    </row>
    <row r="29" spans="1:26" x14ac:dyDescent="0.25">
      <c r="A29" s="10"/>
      <c r="B29" s="20">
        <v>38776</v>
      </c>
      <c r="C29" s="6">
        <v>-1.6999999999999997</v>
      </c>
      <c r="D29" s="6">
        <v>2.6</v>
      </c>
      <c r="E29" s="6">
        <v>2.65</v>
      </c>
      <c r="F29" s="6">
        <v>2.2000000000000002</v>
      </c>
      <c r="G29" s="6">
        <v>4.4599999999999991</v>
      </c>
      <c r="H29" s="6">
        <v>10.84</v>
      </c>
      <c r="I29" s="6">
        <v>-0.24999999999999956</v>
      </c>
      <c r="J29" s="6">
        <v>0.9099999999999997</v>
      </c>
      <c r="K29" s="6">
        <v>2.86</v>
      </c>
      <c r="L29" s="9"/>
      <c r="M29" s="9"/>
      <c r="N29" s="6">
        <v>3.78</v>
      </c>
      <c r="O29" s="6">
        <v>1.9677199999999995</v>
      </c>
      <c r="P29" s="6">
        <v>1.1000000000000001</v>
      </c>
      <c r="Q29" s="6">
        <v>1.1400000000000001</v>
      </c>
      <c r="R29" s="6">
        <v>0.37000000000000011</v>
      </c>
      <c r="S29" s="9"/>
      <c r="T29" s="6">
        <v>-0.85000000000000009</v>
      </c>
      <c r="U29" s="6">
        <v>-2.1699999999999995</v>
      </c>
      <c r="V29" s="6">
        <v>0.10000000000000009</v>
      </c>
      <c r="W29" s="9"/>
      <c r="X29" s="9"/>
      <c r="Z29" s="10">
        <v>1.5125146666666671</v>
      </c>
    </row>
    <row r="30" spans="1:26" x14ac:dyDescent="0.25">
      <c r="A30" s="10"/>
      <c r="B30" s="20">
        <v>38807</v>
      </c>
      <c r="C30" s="6">
        <v>-2.15</v>
      </c>
      <c r="D30" s="6">
        <v>2.35</v>
      </c>
      <c r="E30" s="6">
        <v>2.25</v>
      </c>
      <c r="F30" s="6">
        <v>2.25</v>
      </c>
      <c r="G30" s="6">
        <v>3.9899999999999998</v>
      </c>
      <c r="H30" s="6">
        <v>9.83</v>
      </c>
      <c r="I30" s="6">
        <v>-0.60000000000000009</v>
      </c>
      <c r="J30" s="6">
        <v>0.53999999999999959</v>
      </c>
      <c r="K30" s="6">
        <v>2.5099999999999993</v>
      </c>
      <c r="L30" s="9"/>
      <c r="M30" s="9"/>
      <c r="N30" s="6">
        <v>3.43</v>
      </c>
      <c r="O30" s="6">
        <v>1.1950899999999995</v>
      </c>
      <c r="P30" s="6">
        <v>0.64999999999999991</v>
      </c>
      <c r="Q30" s="6">
        <v>0.69999999999999973</v>
      </c>
      <c r="R30" s="6">
        <v>0.60499999999999998</v>
      </c>
      <c r="S30" s="9"/>
      <c r="T30" s="6">
        <v>-2.9</v>
      </c>
      <c r="U30" s="6">
        <v>-2.5400000000000005</v>
      </c>
      <c r="V30" s="6">
        <v>-0.44999999999999973</v>
      </c>
      <c r="W30" s="9"/>
      <c r="X30" s="9"/>
      <c r="Z30" s="10">
        <v>1.0106726666666668</v>
      </c>
    </row>
    <row r="31" spans="1:26" x14ac:dyDescent="0.25">
      <c r="A31" s="10"/>
      <c r="B31" s="20">
        <v>38835</v>
      </c>
      <c r="C31" s="6">
        <v>-2.0499999999999998</v>
      </c>
      <c r="D31" s="6">
        <v>2.4500000000000002</v>
      </c>
      <c r="E31" s="6">
        <v>2.0499999999999998</v>
      </c>
      <c r="F31" s="6">
        <v>2.4500000000000002</v>
      </c>
      <c r="G31" s="6">
        <v>3.17</v>
      </c>
      <c r="H31" s="6">
        <v>9.870000000000001</v>
      </c>
      <c r="I31" s="6">
        <v>-4.9999999999999822E-2</v>
      </c>
      <c r="J31" s="6">
        <v>0.62999999999999989</v>
      </c>
      <c r="K31" s="6">
        <v>2.5999999999999996</v>
      </c>
      <c r="L31" s="9"/>
      <c r="M31" s="9"/>
      <c r="N31" s="6">
        <v>3.3999999999999995</v>
      </c>
      <c r="O31" s="6">
        <v>1.4548200000000002</v>
      </c>
      <c r="P31" s="6">
        <v>0.75</v>
      </c>
      <c r="Q31" s="6">
        <v>1.0249999999999999</v>
      </c>
      <c r="R31" s="6">
        <v>-0.10499999999999998</v>
      </c>
      <c r="S31" s="9"/>
      <c r="T31" s="6">
        <v>-2.3499999999999996</v>
      </c>
      <c r="U31" s="6">
        <v>-2.58</v>
      </c>
      <c r="V31" s="6">
        <v>-4.9999999999999822E-2</v>
      </c>
      <c r="W31" s="9"/>
      <c r="X31" s="9"/>
      <c r="Z31" s="10">
        <v>1.1263213333333333</v>
      </c>
    </row>
    <row r="32" spans="1:26" x14ac:dyDescent="0.25">
      <c r="A32" s="10"/>
      <c r="B32" s="20">
        <v>38868</v>
      </c>
      <c r="C32" s="6">
        <v>-1.9</v>
      </c>
      <c r="D32" s="6">
        <v>2.4000000000000004</v>
      </c>
      <c r="E32" s="6">
        <v>2.3000000000000003</v>
      </c>
      <c r="F32" s="6">
        <v>2.3000000000000003</v>
      </c>
      <c r="G32" s="6">
        <v>2.5900000000000007</v>
      </c>
      <c r="H32" s="6">
        <v>10.719999999999999</v>
      </c>
      <c r="I32" s="6">
        <v>0.5</v>
      </c>
      <c r="J32" s="6">
        <v>1.4100000000000001</v>
      </c>
      <c r="K32" s="6">
        <v>3.2199999999999998</v>
      </c>
      <c r="L32" s="9"/>
      <c r="M32" s="9"/>
      <c r="N32" s="6">
        <v>3.6499999999999995</v>
      </c>
      <c r="O32" s="6">
        <v>1.6042900000000002</v>
      </c>
      <c r="P32" s="6">
        <v>0.90000000000000036</v>
      </c>
      <c r="Q32" s="6">
        <v>1.4750000000000001</v>
      </c>
      <c r="R32" s="6">
        <v>-1.4999999999999902E-2</v>
      </c>
      <c r="S32" s="9"/>
      <c r="T32" s="6">
        <v>-1.1999999999999997</v>
      </c>
      <c r="U32" s="6">
        <v>-2.1899999999999995</v>
      </c>
      <c r="V32" s="6">
        <v>0.70000000000000018</v>
      </c>
      <c r="W32" s="9"/>
      <c r="X32" s="9"/>
      <c r="Z32" s="10">
        <v>1.510286</v>
      </c>
    </row>
    <row r="33" spans="1:26" x14ac:dyDescent="0.25">
      <c r="A33" s="10"/>
      <c r="B33" s="20">
        <v>38898</v>
      </c>
      <c r="C33" s="6">
        <v>-1.75</v>
      </c>
      <c r="D33" s="6">
        <v>2.5</v>
      </c>
      <c r="E33" s="6">
        <v>2.25</v>
      </c>
      <c r="F33" s="6">
        <v>1.6499999999999995</v>
      </c>
      <c r="G33" s="6">
        <v>6.1800000000000006</v>
      </c>
      <c r="H33" s="6">
        <v>10.27</v>
      </c>
      <c r="I33" s="6">
        <v>0.14999999999999991</v>
      </c>
      <c r="J33" s="6">
        <v>1.6099999999999999</v>
      </c>
      <c r="K33" s="6">
        <v>2.9</v>
      </c>
      <c r="L33" s="9"/>
      <c r="M33" s="9"/>
      <c r="N33" s="6">
        <v>3.3999999999999995</v>
      </c>
      <c r="O33" s="6">
        <v>1.03714</v>
      </c>
      <c r="P33" s="6">
        <v>0.89999999999999991</v>
      </c>
      <c r="Q33" s="6">
        <v>1.1499999999999999</v>
      </c>
      <c r="R33" s="6">
        <v>-0.19000000000000017</v>
      </c>
      <c r="S33" s="9"/>
      <c r="T33" s="6">
        <v>-1.35</v>
      </c>
      <c r="U33" s="6">
        <v>-1.87</v>
      </c>
      <c r="V33" s="6">
        <v>0.64999999999999947</v>
      </c>
      <c r="W33" s="9"/>
      <c r="X33" s="9"/>
      <c r="Z33" s="10">
        <v>1.3604759999999994</v>
      </c>
    </row>
    <row r="34" spans="1:26" x14ac:dyDescent="0.25">
      <c r="A34" s="10"/>
      <c r="B34" s="20">
        <v>38929</v>
      </c>
      <c r="C34" s="6">
        <v>-1.8000000000000003</v>
      </c>
      <c r="D34" s="6">
        <v>2.5999999999999996</v>
      </c>
      <c r="E34" s="6">
        <v>1.7499999999999996</v>
      </c>
      <c r="F34" s="6">
        <v>1.3499999999999996</v>
      </c>
      <c r="G34" s="6">
        <v>4.66</v>
      </c>
      <c r="H34" s="6">
        <v>9.629999999999999</v>
      </c>
      <c r="I34" s="6">
        <v>0.29999999999999982</v>
      </c>
      <c r="J34" s="6">
        <v>1.0299999999999994</v>
      </c>
      <c r="K34" s="6">
        <v>2.82</v>
      </c>
      <c r="L34" s="9"/>
      <c r="M34" s="9"/>
      <c r="N34" s="6">
        <v>3.6999999999999993</v>
      </c>
      <c r="O34" s="6">
        <v>0.44687999999999972</v>
      </c>
      <c r="P34" s="6">
        <v>0.69999999999999973</v>
      </c>
      <c r="Q34" s="6">
        <v>1.2499999999999996</v>
      </c>
      <c r="R34" s="6">
        <v>0.56999999999999962</v>
      </c>
      <c r="S34" s="9"/>
      <c r="T34" s="6">
        <v>-1.75</v>
      </c>
      <c r="U34" s="6">
        <v>-0.60000000000000053</v>
      </c>
      <c r="V34" s="6">
        <v>0.84999999999999964</v>
      </c>
      <c r="W34" s="9"/>
      <c r="X34" s="9"/>
      <c r="Z34" s="10">
        <v>1.3351253333333328</v>
      </c>
    </row>
    <row r="35" spans="1:26" x14ac:dyDescent="0.25">
      <c r="A35" s="10"/>
      <c r="B35" s="20">
        <v>38960</v>
      </c>
      <c r="C35" s="6">
        <v>-2.3000000000000003</v>
      </c>
      <c r="D35" s="6">
        <v>2.2999999999999998</v>
      </c>
      <c r="E35" s="6">
        <v>0.94999999999999973</v>
      </c>
      <c r="F35" s="6">
        <v>1.1499999999999995</v>
      </c>
      <c r="G35" s="6">
        <v>5.79</v>
      </c>
      <c r="H35" s="6">
        <v>8.9600000000000009</v>
      </c>
      <c r="I35" s="6">
        <v>0</v>
      </c>
      <c r="J35" s="6">
        <v>0.58000000000000007</v>
      </c>
      <c r="K35" s="6">
        <v>2.11</v>
      </c>
      <c r="L35" s="9"/>
      <c r="M35" s="9"/>
      <c r="N35" s="6">
        <v>3.37</v>
      </c>
      <c r="O35" s="6">
        <v>0.16749999999999954</v>
      </c>
      <c r="P35" s="6">
        <v>0.34999999999999964</v>
      </c>
      <c r="Q35" s="6">
        <v>1.2874999999999996</v>
      </c>
      <c r="R35" s="6">
        <v>1.6099999999999999</v>
      </c>
      <c r="S35" s="9"/>
      <c r="T35" s="6">
        <v>-1.25</v>
      </c>
      <c r="U35" s="6">
        <v>-0.24000000000000021</v>
      </c>
      <c r="V35" s="6">
        <v>0.84999999999999964</v>
      </c>
      <c r="W35" s="9"/>
      <c r="X35" s="9"/>
      <c r="Z35" s="10">
        <v>1.1856666666666664</v>
      </c>
    </row>
    <row r="36" spans="1:26" x14ac:dyDescent="0.25">
      <c r="A36" s="10"/>
      <c r="B36" s="20">
        <v>38989</v>
      </c>
      <c r="C36" s="6">
        <v>-3.35</v>
      </c>
      <c r="D36" s="6">
        <v>-1.3000000000000003</v>
      </c>
      <c r="E36" s="6">
        <v>-0.75</v>
      </c>
      <c r="F36" s="6">
        <v>-0.44999999999999973</v>
      </c>
      <c r="G36" s="6">
        <v>3.7999999999999994</v>
      </c>
      <c r="H36" s="6">
        <v>7.4</v>
      </c>
      <c r="I36" s="6">
        <v>-0.69999999999999973</v>
      </c>
      <c r="J36" s="6">
        <v>-0.98</v>
      </c>
      <c r="K36" s="6">
        <v>-0.18999999999999995</v>
      </c>
      <c r="L36" s="9"/>
      <c r="M36" s="9"/>
      <c r="N36" s="6">
        <v>1.4700000000000002</v>
      </c>
      <c r="O36" s="6">
        <v>-0.99570999999999987</v>
      </c>
      <c r="P36" s="6">
        <v>-1.1499999999999999</v>
      </c>
      <c r="Q36" s="6">
        <v>-0.17499999999999982</v>
      </c>
      <c r="R36" s="6">
        <v>0.72500000000000009</v>
      </c>
      <c r="S36" s="9"/>
      <c r="T36" s="6">
        <v>-2.9499999999999997</v>
      </c>
      <c r="U36" s="6">
        <v>-0.87000000000000011</v>
      </c>
      <c r="V36" s="6">
        <v>-0.55000000000000027</v>
      </c>
      <c r="W36" s="9"/>
      <c r="X36" s="9"/>
      <c r="Z36" s="10">
        <v>-0.30838066666666653</v>
      </c>
    </row>
    <row r="37" spans="1:26" x14ac:dyDescent="0.25">
      <c r="A37" s="10"/>
      <c r="B37" s="20">
        <v>39021</v>
      </c>
      <c r="C37" s="6">
        <v>-2.75</v>
      </c>
      <c r="D37" s="6">
        <v>-2.25</v>
      </c>
      <c r="E37" s="6">
        <v>-1.1500000000000004</v>
      </c>
      <c r="F37" s="6">
        <v>-0.85000000000000053</v>
      </c>
      <c r="G37" s="6">
        <v>3.5699999999999994</v>
      </c>
      <c r="H37" s="6">
        <v>6.54</v>
      </c>
      <c r="I37" s="6">
        <v>-0.80000000000000027</v>
      </c>
      <c r="J37" s="6">
        <v>-0.89000000000000057</v>
      </c>
      <c r="K37" s="6">
        <v>-1.2000000000000002</v>
      </c>
      <c r="L37" s="9"/>
      <c r="M37" s="9"/>
      <c r="N37" s="6">
        <v>0.77000000000000046</v>
      </c>
      <c r="O37" s="6">
        <v>-1.98143</v>
      </c>
      <c r="P37" s="6">
        <v>-1.6500000000000004</v>
      </c>
      <c r="Q37" s="6">
        <v>-0.91250000000000009</v>
      </c>
      <c r="R37" s="6">
        <v>-0.13500000000000023</v>
      </c>
      <c r="S37" s="9"/>
      <c r="T37" s="6">
        <v>-3.5500000000000003</v>
      </c>
      <c r="U37" s="6">
        <v>-1.7600000000000002</v>
      </c>
      <c r="V37" s="6">
        <v>-1.1500000000000004</v>
      </c>
      <c r="W37" s="9"/>
      <c r="X37" s="9"/>
      <c r="Z37" s="10">
        <v>-0.83459533333333347</v>
      </c>
    </row>
    <row r="38" spans="1:26" x14ac:dyDescent="0.25">
      <c r="A38" s="10"/>
      <c r="B38" s="20">
        <v>39051</v>
      </c>
      <c r="C38" s="6">
        <v>-2.25</v>
      </c>
      <c r="D38" s="6">
        <v>-1.6500000000000004</v>
      </c>
      <c r="E38" s="6">
        <v>-0.64999999999999991</v>
      </c>
      <c r="F38" s="6">
        <v>-0.15000000000000036</v>
      </c>
      <c r="G38" s="6">
        <v>4.3900000000000006</v>
      </c>
      <c r="H38" s="6">
        <v>6.98</v>
      </c>
      <c r="I38" s="6">
        <v>-0.10000000000000009</v>
      </c>
      <c r="J38" s="6">
        <v>-0.30999999999999961</v>
      </c>
      <c r="K38" s="6">
        <v>-0.29000000000000004</v>
      </c>
      <c r="L38" s="9"/>
      <c r="M38" s="9"/>
      <c r="N38" s="6">
        <v>0.97000000000000064</v>
      </c>
      <c r="O38" s="6">
        <v>-1.1978600000000004</v>
      </c>
      <c r="P38" s="6">
        <v>-0.85000000000000009</v>
      </c>
      <c r="Q38" s="6">
        <v>-0.375</v>
      </c>
      <c r="R38" s="6">
        <v>-0.875</v>
      </c>
      <c r="S38" s="9"/>
      <c r="T38" s="6">
        <v>-2.75</v>
      </c>
      <c r="U38" s="6">
        <v>-1.71</v>
      </c>
      <c r="V38" s="6">
        <v>4.9999999999999822E-2</v>
      </c>
      <c r="W38" s="9"/>
      <c r="X38" s="9"/>
      <c r="Z38" s="10">
        <v>-0.32452400000000003</v>
      </c>
    </row>
    <row r="39" spans="1:26" x14ac:dyDescent="0.25">
      <c r="A39" s="10"/>
      <c r="B39" s="20">
        <v>39080</v>
      </c>
      <c r="C39" s="6">
        <v>-1.95</v>
      </c>
      <c r="D39" s="6">
        <v>-1.25</v>
      </c>
      <c r="E39" s="6">
        <v>-0.14999999999999991</v>
      </c>
      <c r="F39" s="6">
        <v>0.45000000000000018</v>
      </c>
      <c r="G39" s="6">
        <v>5.0999999999999996</v>
      </c>
      <c r="H39" s="6">
        <v>7.3599999999999994</v>
      </c>
      <c r="I39" s="6">
        <v>-0.10000000000000009</v>
      </c>
      <c r="J39" s="6">
        <v>0.26999999999999957</v>
      </c>
      <c r="K39" s="6">
        <v>0.21999999999999975</v>
      </c>
      <c r="L39" s="9"/>
      <c r="M39" s="9"/>
      <c r="N39" s="6">
        <v>0.57000000000000028</v>
      </c>
      <c r="O39" s="6">
        <v>-1.14384</v>
      </c>
      <c r="P39" s="6">
        <v>-0.35000000000000009</v>
      </c>
      <c r="Q39" s="6">
        <v>-0.17499999999999982</v>
      </c>
      <c r="R39" s="6">
        <v>-0.68000000000000016</v>
      </c>
      <c r="S39" s="9"/>
      <c r="T39" s="6">
        <v>-2.35</v>
      </c>
      <c r="U39" s="6">
        <v>-1.3199999999999998</v>
      </c>
      <c r="V39" s="6">
        <v>0.65000000000000036</v>
      </c>
      <c r="W39" s="9"/>
      <c r="X39" s="9"/>
      <c r="Z39" s="10">
        <v>-1.1256000000000021E-2</v>
      </c>
    </row>
    <row r="40" spans="1:26" x14ac:dyDescent="0.25">
      <c r="A40" s="10"/>
      <c r="B40" s="20">
        <v>39113</v>
      </c>
      <c r="C40" s="6">
        <v>-1.95</v>
      </c>
      <c r="D40" s="6">
        <v>-2.9499999999999997</v>
      </c>
      <c r="E40" s="6">
        <v>-0.75</v>
      </c>
      <c r="F40" s="6">
        <v>-0.14999999999999991</v>
      </c>
      <c r="G40" s="6">
        <v>4.42</v>
      </c>
      <c r="H40" s="6">
        <v>6.8599999999999994</v>
      </c>
      <c r="I40" s="6">
        <v>-0.94999999999999973</v>
      </c>
      <c r="J40" s="6">
        <v>-0.10999999999999988</v>
      </c>
      <c r="K40" s="6">
        <v>-0.11000000000000032</v>
      </c>
      <c r="L40" s="9"/>
      <c r="M40" s="9"/>
      <c r="N40" s="6">
        <v>0.77</v>
      </c>
      <c r="O40" s="6">
        <v>-1.1507100000000001</v>
      </c>
      <c r="P40" s="6">
        <v>-0.35000000000000009</v>
      </c>
      <c r="Q40" s="6">
        <v>0.76250000000000018</v>
      </c>
      <c r="R40" s="6">
        <v>-0.75</v>
      </c>
      <c r="S40" s="9"/>
      <c r="T40" s="6">
        <v>-2.85</v>
      </c>
      <c r="U40" s="6">
        <v>-1.42</v>
      </c>
      <c r="V40" s="6">
        <v>0.55000000000000027</v>
      </c>
      <c r="W40" s="9"/>
      <c r="X40" s="9"/>
      <c r="Z40" s="10">
        <v>-0.29588066666666651</v>
      </c>
    </row>
    <row r="41" spans="1:26" x14ac:dyDescent="0.25">
      <c r="A41" s="10"/>
      <c r="B41" s="20">
        <v>39141</v>
      </c>
      <c r="C41" s="6">
        <v>-1.85</v>
      </c>
      <c r="D41" s="6">
        <v>-3.6500000000000008</v>
      </c>
      <c r="E41" s="6">
        <v>-0.75</v>
      </c>
      <c r="F41" s="6">
        <v>0.44999999999999973</v>
      </c>
      <c r="G41" s="6">
        <v>4.49</v>
      </c>
      <c r="H41" s="6">
        <v>7.1300000000000008</v>
      </c>
      <c r="I41" s="6">
        <v>-0.55000000000000027</v>
      </c>
      <c r="J41" s="6">
        <v>-0.10000000000000009</v>
      </c>
      <c r="K41" s="6">
        <v>0.11999999999999966</v>
      </c>
      <c r="L41" s="9"/>
      <c r="M41" s="9"/>
      <c r="N41" s="6">
        <v>0.56999999999999984</v>
      </c>
      <c r="O41" s="6">
        <v>0.50259000000000009</v>
      </c>
      <c r="P41" s="6">
        <v>-0.55000000000000027</v>
      </c>
      <c r="Q41" s="6">
        <v>0.46249999999999991</v>
      </c>
      <c r="R41" s="6">
        <v>-1.85</v>
      </c>
      <c r="S41" s="9"/>
      <c r="T41" s="6">
        <v>-2.4500000000000002</v>
      </c>
      <c r="U41" s="6">
        <v>-0.81</v>
      </c>
      <c r="V41" s="6">
        <v>1.7499999999999996</v>
      </c>
      <c r="W41" s="9"/>
      <c r="X41" s="9"/>
      <c r="Z41" s="10">
        <v>-0.11299400000000009</v>
      </c>
    </row>
    <row r="42" spans="1:26" x14ac:dyDescent="0.25">
      <c r="A42" s="10"/>
      <c r="B42" s="20">
        <v>39171</v>
      </c>
      <c r="C42" s="6">
        <v>-1.85</v>
      </c>
      <c r="D42" s="6">
        <v>-3.45</v>
      </c>
      <c r="E42" s="6">
        <v>-0.95000000000000018</v>
      </c>
      <c r="F42" s="6">
        <v>0.45000000000000018</v>
      </c>
      <c r="G42" s="6">
        <v>4.1900000000000004</v>
      </c>
      <c r="H42" s="6">
        <v>7.339999999999999</v>
      </c>
      <c r="I42" s="6">
        <v>-5.0000000000000266E-2</v>
      </c>
      <c r="J42" s="6">
        <v>1.9999999999999574E-2</v>
      </c>
      <c r="K42" s="6">
        <v>0.37999999999999989</v>
      </c>
      <c r="L42" s="9"/>
      <c r="M42" s="9"/>
      <c r="N42" s="6">
        <v>0.63999999999999968</v>
      </c>
      <c r="O42" s="6">
        <v>-0.62500000000000044</v>
      </c>
      <c r="P42" s="6">
        <v>-0.15000000000000036</v>
      </c>
      <c r="Q42" s="6">
        <v>0.22499999999999964</v>
      </c>
      <c r="R42" s="6">
        <v>-0.40500000000000025</v>
      </c>
      <c r="S42" s="9"/>
      <c r="T42" s="6">
        <v>-0.45000000000000018</v>
      </c>
      <c r="U42" s="6">
        <v>8.0000000000000071E-2</v>
      </c>
      <c r="V42" s="6">
        <v>2.4500000000000002</v>
      </c>
      <c r="W42" s="9"/>
      <c r="X42" s="9"/>
      <c r="Z42" s="10">
        <v>0.21833333333333307</v>
      </c>
    </row>
    <row r="43" spans="1:26" x14ac:dyDescent="0.25">
      <c r="A43" s="10"/>
      <c r="B43" s="20">
        <v>39202</v>
      </c>
      <c r="C43" s="6">
        <v>-2.65</v>
      </c>
      <c r="D43" s="6">
        <v>-3.4500000000000006</v>
      </c>
      <c r="E43" s="6">
        <v>-0.69999999999999973</v>
      </c>
      <c r="F43" s="6">
        <v>-0.64999999999999991</v>
      </c>
      <c r="G43" s="6">
        <v>4.129999999999999</v>
      </c>
      <c r="H43" s="6">
        <v>6.85</v>
      </c>
      <c r="I43" s="6">
        <v>-0.14999999999999991</v>
      </c>
      <c r="J43" s="6">
        <v>-0.6599999999999997</v>
      </c>
      <c r="K43" s="6">
        <v>0.61999999999999966</v>
      </c>
      <c r="L43" s="9"/>
      <c r="M43" s="9"/>
      <c r="N43" s="6">
        <v>0.73999999999999977</v>
      </c>
      <c r="O43" s="6">
        <v>0.30214000000000008</v>
      </c>
      <c r="P43" s="6">
        <v>-0.54999999999999982</v>
      </c>
      <c r="Q43" s="6">
        <v>-0.55620000000000003</v>
      </c>
      <c r="R43" s="6">
        <v>-0.45500000000000007</v>
      </c>
      <c r="S43" s="9"/>
      <c r="T43" s="6">
        <v>-0.64999999999999991</v>
      </c>
      <c r="U43" s="6">
        <v>-0.51000000000000023</v>
      </c>
      <c r="V43" s="6">
        <v>2.2500000000000004</v>
      </c>
      <c r="W43" s="9"/>
      <c r="X43" s="9"/>
      <c r="Z43" s="10">
        <v>-5.5937333333333387E-2</v>
      </c>
    </row>
    <row r="44" spans="1:26" x14ac:dyDescent="0.25">
      <c r="A44" s="10"/>
      <c r="B44" s="20">
        <v>39233</v>
      </c>
      <c r="C44" s="6">
        <v>-2.1999999999999997</v>
      </c>
      <c r="D44" s="6">
        <v>-3.05</v>
      </c>
      <c r="E44" s="6">
        <v>-0.59999999999999964</v>
      </c>
      <c r="F44" s="6">
        <v>-0.45000000000000018</v>
      </c>
      <c r="G44" s="6">
        <v>5.72</v>
      </c>
      <c r="H44" s="6">
        <v>6.7700000000000005</v>
      </c>
      <c r="I44" s="6">
        <v>-0.44999999999999973</v>
      </c>
      <c r="J44" s="6">
        <v>-3.0000000000000249E-2</v>
      </c>
      <c r="K44" s="6">
        <v>0.79999999999999982</v>
      </c>
      <c r="L44" s="9"/>
      <c r="M44" s="9"/>
      <c r="N44" s="6">
        <v>0.62000000000000055</v>
      </c>
      <c r="O44" s="6">
        <v>0.8628600000000004</v>
      </c>
      <c r="P44" s="6">
        <v>-0.34999999999999964</v>
      </c>
      <c r="Q44" s="6">
        <v>-1.5062</v>
      </c>
      <c r="R44" s="6">
        <v>0.3450000000000002</v>
      </c>
      <c r="S44" s="9"/>
      <c r="T44" s="6">
        <v>-0.44999999999999973</v>
      </c>
      <c r="U44" s="6">
        <v>-0.98999999999999977</v>
      </c>
      <c r="V44" s="6">
        <v>2.25</v>
      </c>
      <c r="W44" s="9"/>
      <c r="X44" s="9"/>
      <c r="Z44" s="10">
        <v>5.1444000000000177E-2</v>
      </c>
    </row>
    <row r="45" spans="1:26" x14ac:dyDescent="0.25">
      <c r="A45" s="10"/>
      <c r="B45" s="20">
        <v>39262</v>
      </c>
      <c r="C45" s="6">
        <v>-2.2999999999999998</v>
      </c>
      <c r="D45" s="6">
        <v>-3.3999999999999995</v>
      </c>
      <c r="E45" s="6">
        <v>-0.64999999999999991</v>
      </c>
      <c r="F45" s="6">
        <v>-4.9999999999999822E-2</v>
      </c>
      <c r="G45" s="6">
        <v>6.3500000000000005</v>
      </c>
      <c r="H45" s="6">
        <v>5.7600000000000007</v>
      </c>
      <c r="I45" s="6">
        <v>-0.75</v>
      </c>
      <c r="J45" s="6">
        <v>0.41999999999999993</v>
      </c>
      <c r="K45" s="6">
        <v>0.77</v>
      </c>
      <c r="L45" s="9"/>
      <c r="M45" s="9"/>
      <c r="N45" s="6">
        <v>-0.37999999999999989</v>
      </c>
      <c r="O45" s="6">
        <v>0.63071000000000055</v>
      </c>
      <c r="P45" s="6">
        <v>-0.54999999999999982</v>
      </c>
      <c r="Q45" s="6">
        <v>-1.8436999999999999</v>
      </c>
      <c r="R45" s="6">
        <v>0.44500000000000028</v>
      </c>
      <c r="S45" s="9"/>
      <c r="T45" s="6">
        <v>-0.44999999999999973</v>
      </c>
      <c r="U45" s="6">
        <v>-0.98999999999999977</v>
      </c>
      <c r="V45" s="6">
        <v>2.3500000000000005</v>
      </c>
      <c r="W45" s="9"/>
      <c r="X45" s="9"/>
      <c r="Z45" s="10">
        <v>-0.11719933333333313</v>
      </c>
    </row>
    <row r="46" spans="1:26" x14ac:dyDescent="0.25">
      <c r="A46" s="10"/>
      <c r="B46" s="20">
        <v>39294</v>
      </c>
      <c r="C46" s="6">
        <v>-2.15</v>
      </c>
      <c r="D46" s="6">
        <v>-3.5000000000000004</v>
      </c>
      <c r="E46" s="6">
        <v>-0.64999999999999991</v>
      </c>
      <c r="F46" s="6">
        <v>-0.35000000000000009</v>
      </c>
      <c r="G46" s="6">
        <v>7.75</v>
      </c>
      <c r="H46" s="6">
        <v>4.91</v>
      </c>
      <c r="I46" s="6">
        <v>-1.4</v>
      </c>
      <c r="J46" s="6">
        <v>0.63000000000000034</v>
      </c>
      <c r="K46" s="6">
        <v>0.30000000000000027</v>
      </c>
      <c r="L46" s="9"/>
      <c r="M46" s="9"/>
      <c r="N46" s="6">
        <v>-1.6099999999999999</v>
      </c>
      <c r="O46" s="6">
        <v>-0.10929000000000011</v>
      </c>
      <c r="P46" s="6">
        <v>-0.60000000000000009</v>
      </c>
      <c r="Q46" s="6">
        <v>-3.35</v>
      </c>
      <c r="R46" s="6">
        <v>0.59499999999999975</v>
      </c>
      <c r="S46" s="9"/>
      <c r="T46" s="6">
        <v>-0.95000000000000018</v>
      </c>
      <c r="U46" s="6">
        <v>-1.33</v>
      </c>
      <c r="V46" s="6">
        <v>0.25</v>
      </c>
      <c r="W46" s="9"/>
      <c r="X46" s="9"/>
      <c r="Z46" s="10">
        <v>-0.64095266666666662</v>
      </c>
    </row>
    <row r="47" spans="1:26" x14ac:dyDescent="0.25">
      <c r="A47" s="10"/>
      <c r="B47" s="20">
        <v>39325</v>
      </c>
      <c r="C47" s="6">
        <v>-2.4</v>
      </c>
      <c r="D47" s="6">
        <v>-3.8000000000000007</v>
      </c>
      <c r="E47" s="6">
        <v>0</v>
      </c>
      <c r="F47" s="6">
        <v>4.9999999999999822E-2</v>
      </c>
      <c r="G47" s="6">
        <v>6.8599999999999994</v>
      </c>
      <c r="H47" s="6">
        <v>4.07</v>
      </c>
      <c r="I47" s="6">
        <v>-2.4500000000000002</v>
      </c>
      <c r="J47" s="6">
        <v>0.78000000000000025</v>
      </c>
      <c r="K47" s="6">
        <v>9.9999999999997868E-3</v>
      </c>
      <c r="L47" s="9"/>
      <c r="M47" s="9"/>
      <c r="N47" s="6">
        <v>-2.7300000000000004</v>
      </c>
      <c r="O47" s="6">
        <v>4.7140000000000182E-2</v>
      </c>
      <c r="P47" s="6">
        <v>-0.25</v>
      </c>
      <c r="Q47" s="6">
        <v>-3.9</v>
      </c>
      <c r="R47" s="6">
        <v>-1.7350000000000001</v>
      </c>
      <c r="S47" s="9"/>
      <c r="T47" s="6">
        <v>-1.65</v>
      </c>
      <c r="U47" s="6">
        <v>-1.1600000000000001</v>
      </c>
      <c r="V47" s="6">
        <v>4.9999999999999822E-2</v>
      </c>
      <c r="W47" s="9"/>
      <c r="X47" s="9"/>
      <c r="Z47" s="10">
        <v>-1.0051906666666668</v>
      </c>
    </row>
    <row r="48" spans="1:26" x14ac:dyDescent="0.25">
      <c r="A48" s="10"/>
      <c r="B48" s="20">
        <v>39353</v>
      </c>
      <c r="C48" s="6">
        <v>-1.5</v>
      </c>
      <c r="D48" s="6">
        <v>-0.85000000000000053</v>
      </c>
      <c r="E48" s="6">
        <v>0.5</v>
      </c>
      <c r="F48" s="6">
        <v>0.84999999999999964</v>
      </c>
      <c r="G48" s="6">
        <v>8.18</v>
      </c>
      <c r="H48" s="6">
        <v>5.1499999999999995</v>
      </c>
      <c r="I48" s="6">
        <v>-2.1000000000000005</v>
      </c>
      <c r="J48" s="6">
        <v>2.29</v>
      </c>
      <c r="K48" s="6">
        <v>1.54</v>
      </c>
      <c r="L48" s="9"/>
      <c r="M48" s="9"/>
      <c r="N48" s="6">
        <v>-0.86000000000000032</v>
      </c>
      <c r="O48" s="6">
        <v>1.9164299999999996</v>
      </c>
      <c r="P48" s="6">
        <v>0.75</v>
      </c>
      <c r="Q48" s="6">
        <v>-2.4500000000000002</v>
      </c>
      <c r="R48" s="6">
        <v>-1.8200000000000003</v>
      </c>
      <c r="S48" s="9"/>
      <c r="T48" s="6">
        <v>-0.25000000000000022</v>
      </c>
      <c r="U48" s="6">
        <v>-0.74000000000000021</v>
      </c>
      <c r="V48" s="6">
        <v>1.1499999999999999</v>
      </c>
      <c r="W48" s="9"/>
      <c r="X48" s="9"/>
      <c r="Z48" s="10">
        <v>0.13576199999999972</v>
      </c>
    </row>
    <row r="49" spans="1:26" x14ac:dyDescent="0.25">
      <c r="A49" s="10"/>
      <c r="B49" s="20">
        <v>39386</v>
      </c>
      <c r="C49" s="6">
        <v>-1.75</v>
      </c>
      <c r="D49" s="6">
        <v>-0.20000000000000018</v>
      </c>
      <c r="E49" s="6">
        <v>0.75</v>
      </c>
      <c r="F49" s="6">
        <v>1.5999999999999996</v>
      </c>
      <c r="G49" s="6">
        <v>8.0500000000000007</v>
      </c>
      <c r="H49" s="6">
        <v>6.13</v>
      </c>
      <c r="I49" s="6">
        <v>-1.6500000000000004</v>
      </c>
      <c r="J49" s="6">
        <v>3.09</v>
      </c>
      <c r="K49" s="6">
        <v>2.75</v>
      </c>
      <c r="L49" s="9"/>
      <c r="M49" s="9"/>
      <c r="N49" s="6">
        <v>-0.20999999999999996</v>
      </c>
      <c r="O49" s="6">
        <v>0.49000000000000021</v>
      </c>
      <c r="P49" s="6">
        <v>1</v>
      </c>
      <c r="Q49" s="6">
        <v>-2.6624999999999996</v>
      </c>
      <c r="R49" s="6">
        <v>-3.08</v>
      </c>
      <c r="S49" s="9"/>
      <c r="T49" s="6">
        <v>0.60000000000000009</v>
      </c>
      <c r="U49" s="6">
        <v>-0.2799999999999998</v>
      </c>
      <c r="V49" s="6">
        <v>1.85</v>
      </c>
      <c r="W49" s="9"/>
      <c r="X49" s="9"/>
      <c r="Z49" s="10">
        <v>0.3785</v>
      </c>
    </row>
    <row r="50" spans="1:26" x14ac:dyDescent="0.25">
      <c r="A50" s="10"/>
      <c r="B50" s="20">
        <v>39416</v>
      </c>
      <c r="C50" s="6">
        <v>-1.7000000000000002</v>
      </c>
      <c r="D50" s="6">
        <v>0.20000000000000018</v>
      </c>
      <c r="E50" s="6">
        <v>1.1999999999999997</v>
      </c>
      <c r="F50" s="6">
        <v>1.8999999999999995</v>
      </c>
      <c r="G50" s="6">
        <v>7.6499999999999995</v>
      </c>
      <c r="H50" s="6">
        <v>6.8599999999999994</v>
      </c>
      <c r="I50" s="6">
        <v>-1.8500000000000005</v>
      </c>
      <c r="J50" s="6">
        <v>3.8899999999999997</v>
      </c>
      <c r="K50" s="6">
        <v>3.3799999999999994</v>
      </c>
      <c r="L50" s="9"/>
      <c r="M50" s="9"/>
      <c r="N50" s="6">
        <v>0.1899999999999995</v>
      </c>
      <c r="O50" s="6">
        <v>0.15071000000000012</v>
      </c>
      <c r="P50" s="6">
        <v>1.2999999999999998</v>
      </c>
      <c r="Q50" s="6">
        <v>-2.6000000000000005</v>
      </c>
      <c r="R50" s="6">
        <v>-1.75</v>
      </c>
      <c r="S50" s="9"/>
      <c r="T50" s="6">
        <v>1</v>
      </c>
      <c r="U50" s="6">
        <v>-4.0000000000000036E-2</v>
      </c>
      <c r="V50" s="6">
        <v>2.1999999999999997</v>
      </c>
      <c r="W50" s="6">
        <v>-4.6900000000000004</v>
      </c>
      <c r="X50" s="9"/>
      <c r="Z50" s="10">
        <v>0.39129437499999981</v>
      </c>
    </row>
    <row r="51" spans="1:26" x14ac:dyDescent="0.25">
      <c r="A51" s="10"/>
      <c r="B51" s="20">
        <v>39447</v>
      </c>
      <c r="C51" s="6">
        <v>-2.0500000000000007</v>
      </c>
      <c r="D51" s="6">
        <v>-5.0000000000000711E-2</v>
      </c>
      <c r="E51" s="6">
        <v>0.84999999999999964</v>
      </c>
      <c r="F51" s="6">
        <v>1.8499999999999996</v>
      </c>
      <c r="G51" s="6">
        <v>7.2099999999999991</v>
      </c>
      <c r="H51" s="6">
        <v>6.64</v>
      </c>
      <c r="I51" s="6">
        <v>-1.9500000000000002</v>
      </c>
      <c r="J51" s="6">
        <v>3.6599999999999993</v>
      </c>
      <c r="K51" s="6">
        <v>3.66</v>
      </c>
      <c r="L51" s="9"/>
      <c r="M51" s="9"/>
      <c r="N51" s="6">
        <v>0.8199999999999994</v>
      </c>
      <c r="O51" s="6">
        <v>-0.69714000000000009</v>
      </c>
      <c r="P51" s="6">
        <v>1.2499999999999996</v>
      </c>
      <c r="Q51" s="6">
        <v>-1.6375000000000002</v>
      </c>
      <c r="R51" s="6">
        <v>-9.5000000000000195E-2</v>
      </c>
      <c r="S51" s="9"/>
      <c r="T51" s="6">
        <v>0.94999999999999973</v>
      </c>
      <c r="U51" s="6">
        <v>9.9999999999997868E-3</v>
      </c>
      <c r="V51" s="6">
        <v>1.3999999999999995</v>
      </c>
      <c r="W51" s="6">
        <v>-5.0199999999999996</v>
      </c>
      <c r="X51" s="9"/>
      <c r="Z51" s="10">
        <v>0.37064749999999957</v>
      </c>
    </row>
    <row r="52" spans="1:26" x14ac:dyDescent="0.25">
      <c r="A52" s="10"/>
      <c r="B52" s="20">
        <v>39478</v>
      </c>
      <c r="C52" s="6">
        <v>-2.7</v>
      </c>
      <c r="D52" s="6">
        <v>1.7000000000000002</v>
      </c>
      <c r="E52" s="6">
        <v>2.5499999999999998</v>
      </c>
      <c r="F52" s="6">
        <v>2.9999999999999991</v>
      </c>
      <c r="G52" s="6">
        <v>8.629999999999999</v>
      </c>
      <c r="H52" s="6">
        <v>7.99</v>
      </c>
      <c r="I52" s="6">
        <v>4.9999999999999822E-2</v>
      </c>
      <c r="J52" s="6">
        <v>4.8</v>
      </c>
      <c r="K52" s="6">
        <v>5.0999999999999996</v>
      </c>
      <c r="L52" s="9"/>
      <c r="M52" s="9"/>
      <c r="N52" s="6">
        <v>1.67</v>
      </c>
      <c r="O52" s="6">
        <v>0.30356999999999967</v>
      </c>
      <c r="P52" s="6">
        <v>2.4</v>
      </c>
      <c r="Q52" s="6">
        <v>-3.6905999999999999</v>
      </c>
      <c r="R52" s="6">
        <v>1.7349999999999999</v>
      </c>
      <c r="S52" s="9"/>
      <c r="T52" s="6">
        <v>2.5</v>
      </c>
      <c r="U52" s="6">
        <v>0.21999999999999975</v>
      </c>
      <c r="V52" s="6">
        <v>1.7000000000000002</v>
      </c>
      <c r="W52" s="6">
        <v>-4.2600000000000007</v>
      </c>
      <c r="X52" s="9"/>
      <c r="Z52" s="10">
        <v>1.2479981249999998</v>
      </c>
    </row>
    <row r="53" spans="1:26" x14ac:dyDescent="0.25">
      <c r="A53" s="10"/>
      <c r="B53" s="20">
        <v>39507</v>
      </c>
      <c r="C53" s="6">
        <v>-2.75</v>
      </c>
      <c r="D53" s="6">
        <v>1.5999999999999996</v>
      </c>
      <c r="E53" s="6">
        <v>2.2999999999999998</v>
      </c>
      <c r="F53" s="6">
        <v>2.1999999999999993</v>
      </c>
      <c r="G53" s="6">
        <v>7.15</v>
      </c>
      <c r="H53" s="6">
        <v>7.64</v>
      </c>
      <c r="I53" s="6">
        <v>-0.84999999999999964</v>
      </c>
      <c r="J53" s="6">
        <v>4.4000000000000004</v>
      </c>
      <c r="K53" s="6">
        <v>4.7799999999999994</v>
      </c>
      <c r="L53" s="9"/>
      <c r="M53" s="9"/>
      <c r="N53" s="6">
        <v>-0.22999999999999954</v>
      </c>
      <c r="O53" s="6">
        <v>-2.605</v>
      </c>
      <c r="P53" s="6">
        <v>2.4</v>
      </c>
      <c r="Q53" s="6">
        <v>-4.1624999999999996</v>
      </c>
      <c r="R53" s="6">
        <v>0.50499999999999989</v>
      </c>
      <c r="S53" s="9"/>
      <c r="T53" s="6">
        <v>1.7999999999999998</v>
      </c>
      <c r="U53" s="6">
        <v>-1.1299999999999999</v>
      </c>
      <c r="V53" s="6">
        <v>0.90000000000000036</v>
      </c>
      <c r="W53" s="6">
        <v>-4.41</v>
      </c>
      <c r="X53" s="9"/>
      <c r="Z53" s="10">
        <v>0.47546875</v>
      </c>
    </row>
    <row r="54" spans="1:26" x14ac:dyDescent="0.25">
      <c r="A54" s="10"/>
      <c r="B54" s="20">
        <v>39538</v>
      </c>
      <c r="C54" s="6">
        <v>-1.5999999999999996</v>
      </c>
      <c r="D54" s="6">
        <v>3.05</v>
      </c>
      <c r="E54" s="6">
        <v>3.4000000000000004</v>
      </c>
      <c r="F54" s="6">
        <v>2.1500000000000004</v>
      </c>
      <c r="G54" s="6">
        <v>7.85</v>
      </c>
      <c r="H54" s="6">
        <v>8.27</v>
      </c>
      <c r="I54" s="6">
        <v>-0.5</v>
      </c>
      <c r="J54" s="6">
        <v>5.57</v>
      </c>
      <c r="K54" s="6">
        <v>5</v>
      </c>
      <c r="L54" s="9"/>
      <c r="M54" s="9"/>
      <c r="N54" s="6">
        <v>0.91999999999999904</v>
      </c>
      <c r="O54" s="6">
        <v>-0.76571000000000033</v>
      </c>
      <c r="P54" s="6">
        <v>2.85</v>
      </c>
      <c r="Q54" s="6">
        <v>-3.7</v>
      </c>
      <c r="R54" s="6">
        <v>1.29</v>
      </c>
      <c r="S54" s="9"/>
      <c r="T54" s="6">
        <v>2.4500000000000002</v>
      </c>
      <c r="U54" s="6">
        <v>-0.34999999999999964</v>
      </c>
      <c r="V54" s="6">
        <v>0.84999999999999964</v>
      </c>
      <c r="W54" s="6">
        <v>-4.34</v>
      </c>
      <c r="X54" s="9"/>
      <c r="Z54" s="10">
        <v>1.221518125</v>
      </c>
    </row>
    <row r="55" spans="1:26" x14ac:dyDescent="0.25">
      <c r="A55" s="10"/>
      <c r="B55" s="20">
        <v>39568</v>
      </c>
      <c r="C55" s="6">
        <v>-1.1499999999999999</v>
      </c>
      <c r="D55" s="6">
        <v>3.5500000000000003</v>
      </c>
      <c r="E55" s="6">
        <v>3.65</v>
      </c>
      <c r="F55" s="6">
        <v>2.3000000000000003</v>
      </c>
      <c r="G55" s="6">
        <v>7.49</v>
      </c>
      <c r="H55" s="6">
        <v>8.61</v>
      </c>
      <c r="I55" s="6">
        <v>-0.1500000000000008</v>
      </c>
      <c r="J55" s="6">
        <v>5.92</v>
      </c>
      <c r="K55" s="6">
        <v>4.8499999999999996</v>
      </c>
      <c r="L55" s="9"/>
      <c r="M55" s="9"/>
      <c r="N55" s="6">
        <v>0.86999999999999966</v>
      </c>
      <c r="O55" s="6">
        <v>-1.8364300000000005</v>
      </c>
      <c r="P55" s="6">
        <v>2.8000000000000003</v>
      </c>
      <c r="Q55" s="6">
        <v>-4.3249999999999993</v>
      </c>
      <c r="R55" s="6">
        <v>1.52</v>
      </c>
      <c r="S55" s="9"/>
      <c r="T55" s="6">
        <v>2.4</v>
      </c>
      <c r="U55" s="6">
        <v>-0.93000000000000016</v>
      </c>
      <c r="V55" s="6">
        <v>-0.39999999999999991</v>
      </c>
      <c r="W55" s="6">
        <v>-4.9000000000000004</v>
      </c>
      <c r="X55" s="9"/>
      <c r="Z55" s="10">
        <v>1.120535625</v>
      </c>
    </row>
    <row r="56" spans="1:26" x14ac:dyDescent="0.25">
      <c r="A56" s="10"/>
      <c r="B56" s="20">
        <v>39598</v>
      </c>
      <c r="C56" s="6">
        <v>-0.84999999999999964</v>
      </c>
      <c r="D56" s="6">
        <v>3.7</v>
      </c>
      <c r="E56" s="6">
        <v>3.55</v>
      </c>
      <c r="F56" s="6">
        <v>2.0000000000000009</v>
      </c>
      <c r="G56" s="6">
        <v>7.21</v>
      </c>
      <c r="H56" s="6">
        <v>8.370000000000001</v>
      </c>
      <c r="I56" s="6">
        <v>-0.45000000000000018</v>
      </c>
      <c r="J56" s="6">
        <v>5.5600000000000005</v>
      </c>
      <c r="K56" s="6">
        <v>4.75</v>
      </c>
      <c r="L56" s="9"/>
      <c r="M56" s="9"/>
      <c r="N56" s="6">
        <v>1.9699999999999998</v>
      </c>
      <c r="O56" s="6">
        <v>-1.8335699999999999</v>
      </c>
      <c r="P56" s="6">
        <v>2.2999999999999998</v>
      </c>
      <c r="Q56" s="6">
        <v>-4.1124999999999998</v>
      </c>
      <c r="R56" s="6">
        <v>1.98</v>
      </c>
      <c r="S56" s="9"/>
      <c r="T56" s="6">
        <v>1.9000000000000004</v>
      </c>
      <c r="U56" s="6">
        <v>-2.1499999999999995</v>
      </c>
      <c r="V56" s="6">
        <v>-0.99999999999999911</v>
      </c>
      <c r="W56" s="6">
        <v>-5.4099999999999993</v>
      </c>
      <c r="X56" s="9"/>
      <c r="Z56" s="10">
        <v>0.97024562500000022</v>
      </c>
    </row>
    <row r="57" spans="1:26" x14ac:dyDescent="0.25">
      <c r="A57" s="10"/>
      <c r="B57" s="20">
        <v>39629</v>
      </c>
      <c r="C57" s="6">
        <v>4.9999999999999822E-2</v>
      </c>
      <c r="D57" s="6">
        <v>4.8</v>
      </c>
      <c r="E57" s="6">
        <v>4.4000000000000004</v>
      </c>
      <c r="F57" s="6">
        <v>2.8000000000000007</v>
      </c>
      <c r="G57" s="6">
        <v>8.64</v>
      </c>
      <c r="H57" s="6">
        <v>9.1900000000000013</v>
      </c>
      <c r="I57" s="6">
        <v>0.25</v>
      </c>
      <c r="J57" s="6">
        <v>5.57</v>
      </c>
      <c r="K57" s="6">
        <v>5.49</v>
      </c>
      <c r="L57" s="9"/>
      <c r="M57" s="9"/>
      <c r="N57" s="6">
        <v>3.37</v>
      </c>
      <c r="O57" s="6">
        <v>-1.1985700000000001</v>
      </c>
      <c r="P57" s="6">
        <v>2.5</v>
      </c>
      <c r="Q57" s="6">
        <v>-3.375</v>
      </c>
      <c r="R57" s="6">
        <v>1.6550000000000002</v>
      </c>
      <c r="S57" s="9"/>
      <c r="T57" s="6">
        <v>-1.2000000000000002</v>
      </c>
      <c r="U57" s="6">
        <v>-2.4700000000000006</v>
      </c>
      <c r="V57" s="6">
        <v>-1.1500000000000004</v>
      </c>
      <c r="W57" s="6">
        <v>-4.3800000000000008</v>
      </c>
      <c r="X57" s="9"/>
      <c r="Z57" s="10">
        <v>1.3007143750000001</v>
      </c>
    </row>
    <row r="58" spans="1:26" x14ac:dyDescent="0.25">
      <c r="A58" s="10"/>
      <c r="B58" s="20">
        <v>39660</v>
      </c>
      <c r="C58" s="6">
        <v>0.44999999999999929</v>
      </c>
      <c r="D58" s="6">
        <v>5.3999999999999995</v>
      </c>
      <c r="E58" s="6">
        <v>4.8</v>
      </c>
      <c r="F58" s="6">
        <v>2.1999999999999993</v>
      </c>
      <c r="G58" s="6">
        <v>8.2899999999999991</v>
      </c>
      <c r="H58" s="6">
        <v>10.23</v>
      </c>
      <c r="I58" s="6">
        <v>1.3499999999999996</v>
      </c>
      <c r="J58" s="6">
        <v>6.08</v>
      </c>
      <c r="K58" s="6">
        <v>6.21</v>
      </c>
      <c r="L58" s="9"/>
      <c r="M58" s="9"/>
      <c r="N58" s="6">
        <v>4.7699999999999996</v>
      </c>
      <c r="O58" s="6">
        <v>-0.75999999999999979</v>
      </c>
      <c r="P58" s="6">
        <v>2.6999999999999993</v>
      </c>
      <c r="Q58" s="6">
        <v>-2.0625</v>
      </c>
      <c r="R58" s="6">
        <v>1.415</v>
      </c>
      <c r="S58" s="9"/>
      <c r="T58" s="6">
        <v>-1.4000000000000004</v>
      </c>
      <c r="U58" s="6">
        <v>-2.0600000000000005</v>
      </c>
      <c r="V58" s="6">
        <v>-0.84999999999999964</v>
      </c>
      <c r="W58" s="6">
        <v>-3.1100000000000012</v>
      </c>
      <c r="X58" s="9"/>
      <c r="Z58" s="10">
        <v>1.8220312499999998</v>
      </c>
    </row>
    <row r="59" spans="1:26" x14ac:dyDescent="0.25">
      <c r="A59" s="10"/>
      <c r="B59" s="20">
        <v>39689</v>
      </c>
      <c r="C59" s="6">
        <v>0.40000000000000036</v>
      </c>
      <c r="D59" s="6">
        <v>5.4</v>
      </c>
      <c r="E59" s="6">
        <v>4.6000000000000005</v>
      </c>
      <c r="F59" s="6">
        <v>1.7000000000000011</v>
      </c>
      <c r="G59" s="6">
        <v>8.3800000000000008</v>
      </c>
      <c r="H59" s="6">
        <v>10.23</v>
      </c>
      <c r="I59" s="6">
        <v>1.8499999999999996</v>
      </c>
      <c r="J59" s="6">
        <v>5.53</v>
      </c>
      <c r="K59" s="6">
        <v>6.08</v>
      </c>
      <c r="L59" s="9"/>
      <c r="M59" s="9"/>
      <c r="N59" s="6">
        <v>5.97</v>
      </c>
      <c r="O59" s="6">
        <v>0.67857000000000056</v>
      </c>
      <c r="P59" s="6">
        <v>3.0500000000000007</v>
      </c>
      <c r="Q59" s="6">
        <v>-1.875</v>
      </c>
      <c r="R59" s="6">
        <v>2.335</v>
      </c>
      <c r="S59" s="9"/>
      <c r="T59" s="6">
        <v>-1.5999999999999996</v>
      </c>
      <c r="U59" s="6">
        <v>0.63000000000000078</v>
      </c>
      <c r="V59" s="6">
        <v>-1.0999999999999996</v>
      </c>
      <c r="W59" s="6">
        <v>-3.6199999999999992</v>
      </c>
      <c r="X59" s="9"/>
      <c r="Z59" s="10">
        <v>2.1361606250000009</v>
      </c>
    </row>
    <row r="60" spans="1:26" x14ac:dyDescent="0.25">
      <c r="A60" s="10"/>
      <c r="B60" s="20">
        <v>39721</v>
      </c>
      <c r="C60" s="6">
        <v>-0.19999999999999929</v>
      </c>
      <c r="D60" s="6">
        <v>5.7</v>
      </c>
      <c r="E60" s="6">
        <v>4.4000000000000004</v>
      </c>
      <c r="F60" s="6">
        <v>1.8000000000000007</v>
      </c>
      <c r="G60" s="6">
        <v>8.52</v>
      </c>
      <c r="H60" s="6">
        <v>10.4</v>
      </c>
      <c r="I60" s="6">
        <v>1.9500000000000011</v>
      </c>
      <c r="J60" s="6">
        <v>5.33</v>
      </c>
      <c r="K60" s="6">
        <v>5.6800000000000006</v>
      </c>
      <c r="L60" s="9"/>
      <c r="M60" s="9"/>
      <c r="N60" s="6">
        <v>5.5000000000000009</v>
      </c>
      <c r="O60" s="6">
        <v>4.2571400000000006</v>
      </c>
      <c r="P60" s="6">
        <v>3.0500000000000007</v>
      </c>
      <c r="Q60" s="6">
        <v>-2.1499999999999995</v>
      </c>
      <c r="R60" s="6">
        <v>3.3000000000000003</v>
      </c>
      <c r="S60" s="9"/>
      <c r="T60" s="6">
        <v>-1.7999999999999989</v>
      </c>
      <c r="U60" s="6">
        <v>0.62000000000000011</v>
      </c>
      <c r="V60" s="6">
        <v>-1.1999999999999993</v>
      </c>
      <c r="W60" s="6">
        <v>-5.129999999999999</v>
      </c>
      <c r="X60" s="9"/>
      <c r="Z60" s="10">
        <v>2.23919625</v>
      </c>
    </row>
    <row r="61" spans="1:26" x14ac:dyDescent="0.25">
      <c r="A61" s="10"/>
      <c r="B61" s="20">
        <v>39752</v>
      </c>
      <c r="C61" s="6">
        <v>0.20000000000000018</v>
      </c>
      <c r="D61" s="6">
        <v>9.1000000000000014</v>
      </c>
      <c r="E61" s="6">
        <v>4.5</v>
      </c>
      <c r="F61" s="6">
        <v>2.6000000000000005</v>
      </c>
      <c r="G61" s="6">
        <v>7.46</v>
      </c>
      <c r="H61" s="6">
        <v>10.039999999999999</v>
      </c>
      <c r="I61" s="6">
        <v>1.1499999999999995</v>
      </c>
      <c r="J61" s="6">
        <v>4.76</v>
      </c>
      <c r="K61" s="6">
        <v>5.17</v>
      </c>
      <c r="L61" s="9"/>
      <c r="M61" s="9"/>
      <c r="N61" s="6">
        <v>5.36</v>
      </c>
      <c r="O61" s="6">
        <v>3.0049999999999999</v>
      </c>
      <c r="P61" s="6">
        <v>2.1500000000000004</v>
      </c>
      <c r="Q61" s="6">
        <v>-2.5125000000000002</v>
      </c>
      <c r="R61" s="6">
        <v>3.3200000000000003</v>
      </c>
      <c r="S61" s="9"/>
      <c r="T61" s="6">
        <v>-1.3999999999999995</v>
      </c>
      <c r="U61" s="6">
        <v>2.5700000000000003</v>
      </c>
      <c r="V61" s="6">
        <v>-0.99999999999999911</v>
      </c>
      <c r="W61" s="6">
        <v>-4.5100000000000007</v>
      </c>
      <c r="X61" s="9"/>
      <c r="Z61" s="10">
        <v>2.4582812500000002</v>
      </c>
    </row>
    <row r="62" spans="1:26" x14ac:dyDescent="0.25">
      <c r="A62" s="10"/>
      <c r="B62" s="20">
        <v>39780</v>
      </c>
      <c r="C62" s="6">
        <v>-1.5500000000000003</v>
      </c>
      <c r="D62" s="6">
        <v>6.9</v>
      </c>
      <c r="E62" s="6">
        <v>2.15</v>
      </c>
      <c r="F62" s="6">
        <v>0.29999999999999938</v>
      </c>
      <c r="G62" s="6">
        <v>5.59</v>
      </c>
      <c r="H62" s="6">
        <v>7.4600000000000009</v>
      </c>
      <c r="I62" s="6">
        <v>-0.55000000000000027</v>
      </c>
      <c r="J62" s="6">
        <v>2.3699999999999997</v>
      </c>
      <c r="K62" s="6">
        <v>2.1199999999999997</v>
      </c>
      <c r="L62" s="9"/>
      <c r="M62" s="9"/>
      <c r="N62" s="6">
        <v>3.2800000000000002</v>
      </c>
      <c r="O62" s="6">
        <v>-1.8992899999999999</v>
      </c>
      <c r="P62" s="6">
        <v>-0.39999999999999991</v>
      </c>
      <c r="Q62" s="6">
        <v>-4.7125000000000004</v>
      </c>
      <c r="R62" s="6">
        <v>0.92000000000000015</v>
      </c>
      <c r="S62" s="9"/>
      <c r="T62" s="6">
        <v>-2.35</v>
      </c>
      <c r="U62" s="6">
        <v>1.7600000000000002</v>
      </c>
      <c r="V62" s="6">
        <v>-2.9999999999999996</v>
      </c>
      <c r="W62" s="6">
        <v>-4.67</v>
      </c>
      <c r="X62" s="9"/>
      <c r="Z62" s="10">
        <v>0.375513125</v>
      </c>
    </row>
    <row r="63" spans="1:26" x14ac:dyDescent="0.25">
      <c r="A63" s="10"/>
      <c r="B63" s="20">
        <v>39813</v>
      </c>
      <c r="C63" s="6">
        <v>-1.5</v>
      </c>
      <c r="D63" s="6">
        <v>6.35</v>
      </c>
      <c r="E63" s="6">
        <v>1.5500000000000003</v>
      </c>
      <c r="F63" s="6">
        <v>1.85</v>
      </c>
      <c r="G63" s="6">
        <v>4.7899999999999991</v>
      </c>
      <c r="H63" s="6">
        <v>7.6999999999999993</v>
      </c>
      <c r="I63" s="6">
        <v>1.0000000000000004</v>
      </c>
      <c r="J63" s="6">
        <v>1.6800000000000002</v>
      </c>
      <c r="K63" s="6">
        <v>1.5699999999999998</v>
      </c>
      <c r="L63" s="9"/>
      <c r="M63" s="9"/>
      <c r="N63" s="6">
        <v>3.9599999999999995</v>
      </c>
      <c r="O63" s="6">
        <v>-1.9507099999999999</v>
      </c>
      <c r="P63" s="6">
        <v>-1.2499999999999996</v>
      </c>
      <c r="Q63" s="6">
        <v>-4.6750000000000007</v>
      </c>
      <c r="R63" s="6">
        <v>0.57999999999999996</v>
      </c>
      <c r="S63" s="9"/>
      <c r="T63" s="6">
        <v>-1.3000000000000003</v>
      </c>
      <c r="U63" s="6">
        <v>2.16</v>
      </c>
      <c r="V63" s="6">
        <v>-2.4499999999999997</v>
      </c>
      <c r="W63" s="6">
        <v>-4.43</v>
      </c>
      <c r="X63" s="9"/>
      <c r="Z63" s="10">
        <v>0.57964312499999981</v>
      </c>
    </row>
    <row r="64" spans="1:26" x14ac:dyDescent="0.25">
      <c r="A64" s="10"/>
      <c r="B64" s="20">
        <v>39843</v>
      </c>
      <c r="C64" s="6">
        <v>-0.20000000000000018</v>
      </c>
      <c r="D64" s="6">
        <v>6.15</v>
      </c>
      <c r="E64" s="6">
        <v>1.2000000000000002</v>
      </c>
      <c r="F64" s="6">
        <v>3.1500000000000004</v>
      </c>
      <c r="G64" s="6">
        <v>3.25</v>
      </c>
      <c r="H64" s="6">
        <v>6.66</v>
      </c>
      <c r="I64" s="6">
        <v>0.70000000000000018</v>
      </c>
      <c r="J64" s="6">
        <v>2.0700000000000003</v>
      </c>
      <c r="K64" s="6">
        <v>1.2199999999999998</v>
      </c>
      <c r="L64" s="9"/>
      <c r="M64" s="9"/>
      <c r="N64" s="6">
        <v>4.0599999999999996</v>
      </c>
      <c r="O64" s="6">
        <v>-2.9585699999999999</v>
      </c>
      <c r="P64" s="6">
        <v>-1.4500000000000002</v>
      </c>
      <c r="Q64" s="6">
        <v>-3.9874999999999998</v>
      </c>
      <c r="R64" s="6">
        <v>-0.21999999999999997</v>
      </c>
      <c r="S64" s="9"/>
      <c r="T64" s="6">
        <v>-1.65</v>
      </c>
      <c r="U64" s="6">
        <v>2.23</v>
      </c>
      <c r="V64" s="6">
        <v>-2.3499999999999996</v>
      </c>
      <c r="W64" s="6">
        <v>-4.5999999999999996</v>
      </c>
      <c r="X64" s="9"/>
      <c r="Z64" s="10">
        <v>0.55024562499999985</v>
      </c>
    </row>
    <row r="65" spans="1:26" x14ac:dyDescent="0.25">
      <c r="A65" s="10"/>
      <c r="B65" s="20">
        <v>39871</v>
      </c>
      <c r="C65" s="6">
        <v>-0.3</v>
      </c>
      <c r="D65" s="6">
        <v>6.45</v>
      </c>
      <c r="E65" s="6">
        <v>0.65000000000000013</v>
      </c>
      <c r="F65" s="6">
        <v>1.8500000000000003</v>
      </c>
      <c r="G65" s="6">
        <v>3.7199999999999998</v>
      </c>
      <c r="H65" s="6">
        <v>6.8</v>
      </c>
      <c r="I65" s="6">
        <v>-0.8</v>
      </c>
      <c r="J65" s="6">
        <v>2.4800000000000004</v>
      </c>
      <c r="K65" s="6">
        <v>1.2499999999999998</v>
      </c>
      <c r="L65" s="9"/>
      <c r="M65" s="9"/>
      <c r="N65" s="6">
        <v>6.86</v>
      </c>
      <c r="O65" s="6">
        <v>-0.60143000000000013</v>
      </c>
      <c r="P65" s="6">
        <v>-2.1499999999999995</v>
      </c>
      <c r="Q65" s="6">
        <v>-2.6875</v>
      </c>
      <c r="R65" s="6">
        <v>2.54</v>
      </c>
      <c r="S65" s="9"/>
      <c r="T65" s="6">
        <v>-1.7500000000000002</v>
      </c>
      <c r="U65" s="6">
        <v>1.57</v>
      </c>
      <c r="V65" s="6">
        <v>-2.25</v>
      </c>
      <c r="W65" s="6">
        <v>-2.8999999999999995</v>
      </c>
      <c r="X65" s="9"/>
      <c r="Z65" s="10">
        <v>0.98506687500000001</v>
      </c>
    </row>
    <row r="66" spans="1:26" x14ac:dyDescent="0.25">
      <c r="A66" s="10"/>
      <c r="B66" s="20">
        <v>39903</v>
      </c>
      <c r="C66" s="6">
        <v>-1.1999999999999997</v>
      </c>
      <c r="D66" s="6">
        <v>5.9499999999999993</v>
      </c>
      <c r="E66" s="6">
        <v>-0.50000000000000011</v>
      </c>
      <c r="F66" s="6">
        <v>0.35</v>
      </c>
      <c r="G66" s="6">
        <v>1.9600000000000004</v>
      </c>
      <c r="H66" s="6">
        <v>4.9899999999999993</v>
      </c>
      <c r="I66" s="6">
        <v>-3.4</v>
      </c>
      <c r="J66" s="6">
        <v>0.2100000000000003</v>
      </c>
      <c r="K66" s="6">
        <v>5.9999999999999942E-2</v>
      </c>
      <c r="L66" s="9"/>
      <c r="M66" s="9"/>
      <c r="N66" s="6">
        <v>5.8599999999999994</v>
      </c>
      <c r="O66" s="6">
        <v>-1.5335700000000001</v>
      </c>
      <c r="P66" s="6">
        <v>-2.5499999999999998</v>
      </c>
      <c r="Q66" s="6">
        <v>-2.6875</v>
      </c>
      <c r="R66" s="6">
        <v>0.74999999999999989</v>
      </c>
      <c r="S66" s="9"/>
      <c r="T66" s="6">
        <v>-2.15</v>
      </c>
      <c r="U66" s="6">
        <v>1.0899999999999999</v>
      </c>
      <c r="V66" s="6">
        <v>-2.4999999999999996</v>
      </c>
      <c r="W66" s="6">
        <v>-3.6200000000000006</v>
      </c>
      <c r="X66" s="9"/>
      <c r="Z66" s="10">
        <v>-5.8816875000000268E-2</v>
      </c>
    </row>
    <row r="67" spans="1:26" x14ac:dyDescent="0.25">
      <c r="A67" s="10"/>
      <c r="B67" s="20">
        <v>39933</v>
      </c>
      <c r="C67" s="6">
        <v>-1</v>
      </c>
      <c r="D67" s="6">
        <v>5.1499999999999995</v>
      </c>
      <c r="E67" s="6">
        <v>-1.2</v>
      </c>
      <c r="F67" s="6">
        <v>-0.85000000000000031</v>
      </c>
      <c r="G67" s="6">
        <v>2.67</v>
      </c>
      <c r="H67" s="6">
        <v>3.7699999999999996</v>
      </c>
      <c r="I67" s="6">
        <v>-3.7</v>
      </c>
      <c r="J67" s="6">
        <v>0.31999999999999962</v>
      </c>
      <c r="K67" s="6">
        <v>-1.1199999999999999</v>
      </c>
      <c r="L67" s="9"/>
      <c r="M67" s="9"/>
      <c r="N67" s="6">
        <v>5.8599999999999994</v>
      </c>
      <c r="O67" s="6">
        <v>-1.3864299999999998</v>
      </c>
      <c r="P67" s="6">
        <v>-2.5499999999999998</v>
      </c>
      <c r="Q67" s="6">
        <v>-0.6875</v>
      </c>
      <c r="R67" s="6">
        <v>0.76</v>
      </c>
      <c r="S67" s="9"/>
      <c r="T67" s="6">
        <v>-1.95</v>
      </c>
      <c r="U67" s="6">
        <v>1.2300000000000002</v>
      </c>
      <c r="V67" s="6">
        <v>-2.0499999999999998</v>
      </c>
      <c r="W67" s="6">
        <v>-3.6000000000000005</v>
      </c>
      <c r="X67" s="9"/>
      <c r="Z67" s="10">
        <v>-0.11774562500000013</v>
      </c>
    </row>
    <row r="68" spans="1:26" x14ac:dyDescent="0.25">
      <c r="A68" s="10"/>
      <c r="B68" s="20">
        <v>39962</v>
      </c>
      <c r="C68" s="6">
        <v>-1.35</v>
      </c>
      <c r="D68" s="6">
        <v>4.1500000000000004</v>
      </c>
      <c r="E68" s="6">
        <v>-1.4000000000000001</v>
      </c>
      <c r="F68" s="6">
        <v>-2.0499999999999998</v>
      </c>
      <c r="G68" s="6">
        <v>2.46</v>
      </c>
      <c r="H68" s="6">
        <v>3.5</v>
      </c>
      <c r="I68" s="6">
        <v>-3.3</v>
      </c>
      <c r="J68" s="6">
        <v>-0.31999999999999962</v>
      </c>
      <c r="K68" s="6">
        <v>-2.2800000000000002</v>
      </c>
      <c r="L68" s="9"/>
      <c r="M68" s="9"/>
      <c r="N68" s="6">
        <v>5.1599999999999993</v>
      </c>
      <c r="O68" s="6">
        <v>-1.4507099999999999</v>
      </c>
      <c r="P68" s="6">
        <v>-2.25</v>
      </c>
      <c r="Q68" s="6">
        <v>-1.1875</v>
      </c>
      <c r="R68" s="6">
        <v>-0.20999999999999996</v>
      </c>
      <c r="S68" s="9"/>
      <c r="T68" s="6">
        <v>-1.95</v>
      </c>
      <c r="U68" s="6">
        <v>3.1000000000000005</v>
      </c>
      <c r="V68" s="6">
        <v>-1.5999999999999999</v>
      </c>
      <c r="W68" s="6">
        <v>-3.839999999999999</v>
      </c>
      <c r="X68" s="9"/>
      <c r="Z68" s="10">
        <v>-0.31238812499999985</v>
      </c>
    </row>
    <row r="69" spans="1:26" x14ac:dyDescent="0.25">
      <c r="A69" s="10"/>
      <c r="B69" s="20">
        <v>39994</v>
      </c>
      <c r="C69" s="6">
        <v>-1.3499999999999999</v>
      </c>
      <c r="D69" s="6">
        <v>4.1500000000000004</v>
      </c>
      <c r="E69" s="6">
        <v>-1.65</v>
      </c>
      <c r="F69" s="6">
        <v>-1.0500000000000003</v>
      </c>
      <c r="G69" s="6">
        <v>1.3699999999999997</v>
      </c>
      <c r="H69" s="6">
        <v>2.8000000000000003</v>
      </c>
      <c r="I69" s="6">
        <v>-2.8</v>
      </c>
      <c r="J69" s="6">
        <v>-0.96</v>
      </c>
      <c r="K69" s="6">
        <v>-2.64</v>
      </c>
      <c r="L69" s="9"/>
      <c r="M69" s="9"/>
      <c r="N69" s="6">
        <v>5.3599999999999994</v>
      </c>
      <c r="O69" s="6">
        <v>-0.64856999999999987</v>
      </c>
      <c r="P69" s="6">
        <v>-1.65</v>
      </c>
      <c r="Q69" s="6">
        <v>-1.0874999999999999</v>
      </c>
      <c r="R69" s="6">
        <v>1.5900000000000003</v>
      </c>
      <c r="S69" s="9"/>
      <c r="T69" s="6">
        <v>1.75</v>
      </c>
      <c r="U69" s="6">
        <v>3.53</v>
      </c>
      <c r="V69" s="6">
        <v>-0.60000000000000009</v>
      </c>
      <c r="W69" s="6">
        <v>-4.0300000000000011</v>
      </c>
      <c r="X69" s="9"/>
      <c r="Z69" s="10">
        <v>0.209620625</v>
      </c>
    </row>
    <row r="70" spans="1:26" x14ac:dyDescent="0.25">
      <c r="A70" s="10"/>
      <c r="B70" s="20">
        <v>40025</v>
      </c>
      <c r="C70" s="6">
        <v>-1.1500000000000001</v>
      </c>
      <c r="D70" s="6">
        <v>1.0500000000000003</v>
      </c>
      <c r="E70" s="6">
        <v>-2.4500000000000002</v>
      </c>
      <c r="F70" s="6">
        <v>-1.5500000000000003</v>
      </c>
      <c r="G70" s="6">
        <v>0.51000000000000023</v>
      </c>
      <c r="H70" s="6">
        <v>1.9</v>
      </c>
      <c r="I70" s="6">
        <v>-2.15</v>
      </c>
      <c r="J70" s="6">
        <v>-1.1299999999999999</v>
      </c>
      <c r="K70" s="6">
        <v>-3.2900000000000005</v>
      </c>
      <c r="L70" s="9"/>
      <c r="M70" s="9"/>
      <c r="N70" s="6">
        <v>4.76</v>
      </c>
      <c r="O70" s="6">
        <v>-0.77929000000000004</v>
      </c>
      <c r="P70" s="6">
        <v>-1.9500000000000002</v>
      </c>
      <c r="Q70" s="6">
        <v>-1.5875000000000001</v>
      </c>
      <c r="R70" s="6">
        <v>1.2399999999999998</v>
      </c>
      <c r="S70" s="9"/>
      <c r="T70" s="6">
        <v>2.0500000000000003</v>
      </c>
      <c r="U70" s="6">
        <v>3.2600000000000002</v>
      </c>
      <c r="V70" s="6">
        <v>-0.55000000000000027</v>
      </c>
      <c r="W70" s="6">
        <v>-5.379999999999999</v>
      </c>
      <c r="X70" s="9"/>
      <c r="Z70" s="10">
        <v>-0.27604937499999993</v>
      </c>
    </row>
    <row r="71" spans="1:26" x14ac:dyDescent="0.25">
      <c r="A71" s="10"/>
      <c r="B71" s="20">
        <v>40056</v>
      </c>
      <c r="C71" s="6">
        <v>-0.7</v>
      </c>
      <c r="D71" s="6">
        <v>1.25</v>
      </c>
      <c r="E71" s="6">
        <v>-1.9500000000000002</v>
      </c>
      <c r="F71" s="6">
        <v>-1.1500000000000004</v>
      </c>
      <c r="G71" s="6">
        <v>0.66999999999999993</v>
      </c>
      <c r="H71" s="6">
        <v>2.6399999999999997</v>
      </c>
      <c r="I71" s="6">
        <v>-0.25</v>
      </c>
      <c r="J71" s="6">
        <v>-0.37999999999999989</v>
      </c>
      <c r="K71" s="6">
        <v>-2.33</v>
      </c>
      <c r="L71" s="9"/>
      <c r="M71" s="9"/>
      <c r="N71" s="6">
        <v>4.76</v>
      </c>
      <c r="O71" s="6">
        <v>-7.0709999999999829E-2</v>
      </c>
      <c r="P71" s="6">
        <v>-1.9500000000000002</v>
      </c>
      <c r="Q71" s="6">
        <v>-0.88749999999999996</v>
      </c>
      <c r="R71" s="6">
        <v>0.31999999999999984</v>
      </c>
      <c r="S71" s="9"/>
      <c r="T71" s="6">
        <v>2.6500000000000004</v>
      </c>
      <c r="U71" s="6">
        <v>0.64999999999999991</v>
      </c>
      <c r="V71" s="6">
        <v>0.54999999999999982</v>
      </c>
      <c r="W71" s="6">
        <v>-4.6300000000000008</v>
      </c>
      <c r="X71" s="9"/>
      <c r="Z71" s="10">
        <v>5.3236874999999906E-2</v>
      </c>
    </row>
    <row r="72" spans="1:26" x14ac:dyDescent="0.25">
      <c r="A72" s="10"/>
      <c r="B72" s="20">
        <v>40086</v>
      </c>
      <c r="C72" s="6">
        <v>-0.30000000000000004</v>
      </c>
      <c r="D72" s="6">
        <v>1.0499999999999996</v>
      </c>
      <c r="E72" s="6">
        <v>-1.45</v>
      </c>
      <c r="F72" s="6">
        <v>-0.64999999999999969</v>
      </c>
      <c r="G72" s="6">
        <v>0.43000000000000038</v>
      </c>
      <c r="H72" s="6">
        <v>2.8600000000000003</v>
      </c>
      <c r="I72" s="6">
        <v>5.0000000000000044E-2</v>
      </c>
      <c r="J72" s="6">
        <v>-0.76</v>
      </c>
      <c r="K72" s="6">
        <v>-1.9399999999999997</v>
      </c>
      <c r="L72" s="9"/>
      <c r="M72" s="9"/>
      <c r="N72" s="6">
        <v>4.5599999999999996</v>
      </c>
      <c r="O72" s="6">
        <v>-1.91107</v>
      </c>
      <c r="P72" s="6">
        <v>-1.7500000000000002</v>
      </c>
      <c r="Q72" s="6">
        <v>-0.58750000000000002</v>
      </c>
      <c r="R72" s="6">
        <v>0.59000000000000008</v>
      </c>
      <c r="S72" s="9"/>
      <c r="T72" s="6">
        <v>2.4500000000000002</v>
      </c>
      <c r="U72" s="6">
        <v>0.7300000000000002</v>
      </c>
      <c r="V72" s="6">
        <v>0.15000000000000013</v>
      </c>
      <c r="W72" s="6">
        <v>-4.2600000000000007</v>
      </c>
      <c r="X72" s="9"/>
      <c r="Z72" s="10">
        <v>4.8214374999999976E-2</v>
      </c>
    </row>
    <row r="73" spans="1:26" x14ac:dyDescent="0.25">
      <c r="A73" s="10"/>
      <c r="B73" s="20">
        <v>40116</v>
      </c>
      <c r="C73" s="6">
        <v>1</v>
      </c>
      <c r="D73" s="6">
        <v>1.8499999999999999</v>
      </c>
      <c r="E73" s="6">
        <v>-5.00000000000001E-2</v>
      </c>
      <c r="F73" s="6">
        <v>0.64999999999999969</v>
      </c>
      <c r="G73" s="6">
        <v>1.22</v>
      </c>
      <c r="H73" s="6">
        <v>4.13</v>
      </c>
      <c r="I73" s="6">
        <v>1.95</v>
      </c>
      <c r="J73" s="6">
        <v>0.82999999999999985</v>
      </c>
      <c r="K73" s="6">
        <v>-0.45</v>
      </c>
      <c r="L73" s="9"/>
      <c r="M73" s="9"/>
      <c r="N73" s="6">
        <v>5.3599999999999994</v>
      </c>
      <c r="O73" s="6">
        <v>-2.5703600000000004</v>
      </c>
      <c r="P73" s="6">
        <v>-0.45</v>
      </c>
      <c r="Q73" s="6">
        <v>1.0125</v>
      </c>
      <c r="R73" s="6">
        <v>2.6899999999999995</v>
      </c>
      <c r="S73" s="9"/>
      <c r="T73" s="6">
        <v>3.05</v>
      </c>
      <c r="U73" s="6">
        <v>0.45</v>
      </c>
      <c r="V73" s="6">
        <v>0.65000000000000013</v>
      </c>
      <c r="W73" s="6">
        <v>-2.660000000000001</v>
      </c>
      <c r="X73" s="9"/>
      <c r="Z73" s="10">
        <v>1.1182587499999996</v>
      </c>
    </row>
    <row r="74" spans="1:26" x14ac:dyDescent="0.25">
      <c r="A74" s="10"/>
      <c r="B74" s="20">
        <v>40147</v>
      </c>
      <c r="C74" s="6">
        <v>2.2999999999999998</v>
      </c>
      <c r="D74" s="6">
        <v>2.8499999999999996</v>
      </c>
      <c r="E74" s="6">
        <v>1.7500000000000002</v>
      </c>
      <c r="F74" s="6">
        <v>2.75</v>
      </c>
      <c r="G74" s="6">
        <v>2.5199999999999996</v>
      </c>
      <c r="H74" s="6">
        <v>6.08</v>
      </c>
      <c r="I74" s="6">
        <v>4.3499999999999996</v>
      </c>
      <c r="J74" s="6">
        <v>2.6799999999999997</v>
      </c>
      <c r="K74" s="6">
        <v>2.1900000000000004</v>
      </c>
      <c r="L74" s="9"/>
      <c r="M74" s="9"/>
      <c r="N74" s="6">
        <v>6.26</v>
      </c>
      <c r="O74" s="6">
        <v>1.1007100000000001</v>
      </c>
      <c r="P74" s="6">
        <v>1.1500000000000001</v>
      </c>
      <c r="Q74" s="6">
        <v>2.9125000000000001</v>
      </c>
      <c r="R74" s="6">
        <v>4.4000000000000004</v>
      </c>
      <c r="S74" s="9"/>
      <c r="T74" s="6">
        <v>3.6500000000000004</v>
      </c>
      <c r="U74" s="6">
        <v>0.92000000000000015</v>
      </c>
      <c r="V74" s="6">
        <v>2.0499999999999998</v>
      </c>
      <c r="W74" s="6">
        <v>-0.55999999999999939</v>
      </c>
      <c r="X74" s="9"/>
      <c r="Z74" s="10">
        <v>2.7902006249999993</v>
      </c>
    </row>
    <row r="75" spans="1:26" x14ac:dyDescent="0.25">
      <c r="A75" s="10"/>
      <c r="B75" s="20">
        <v>40178</v>
      </c>
      <c r="C75" s="6">
        <v>2.4500000000000002</v>
      </c>
      <c r="D75" s="6">
        <v>3.1000000000000005</v>
      </c>
      <c r="E75" s="6">
        <v>2.4500000000000002</v>
      </c>
      <c r="F75" s="6">
        <v>3.1500000000000004</v>
      </c>
      <c r="G75" s="6">
        <v>2.42</v>
      </c>
      <c r="H75" s="6">
        <v>6.8900000000000006</v>
      </c>
      <c r="I75" s="6">
        <v>4.3499999999999996</v>
      </c>
      <c r="J75" s="6">
        <v>3.95</v>
      </c>
      <c r="K75" s="6">
        <v>3.3800000000000003</v>
      </c>
      <c r="L75" s="9"/>
      <c r="M75" s="9"/>
      <c r="N75" s="6">
        <v>5.8599999999999994</v>
      </c>
      <c r="O75" s="6">
        <v>1.2300000000000002</v>
      </c>
      <c r="P75" s="6">
        <v>1.6500000000000004</v>
      </c>
      <c r="Q75" s="6">
        <v>3.5125000000000002</v>
      </c>
      <c r="R75" s="6">
        <v>3.95</v>
      </c>
      <c r="S75" s="9"/>
      <c r="T75" s="6">
        <v>3.35</v>
      </c>
      <c r="U75" s="6">
        <v>0.22999999999999998</v>
      </c>
      <c r="V75" s="6">
        <v>2.0499999999999998</v>
      </c>
      <c r="W75" s="6">
        <v>0.39999999999999947</v>
      </c>
      <c r="X75" s="9"/>
      <c r="Z75" s="10">
        <v>3.0357812499999999</v>
      </c>
    </row>
    <row r="76" spans="1:26" x14ac:dyDescent="0.25">
      <c r="A76" s="10"/>
      <c r="B76" s="20">
        <v>40207</v>
      </c>
      <c r="C76" s="6">
        <v>2.6500000000000004</v>
      </c>
      <c r="D76" s="6">
        <v>1.9499999999999997</v>
      </c>
      <c r="E76" s="6">
        <v>2.35</v>
      </c>
      <c r="F76" s="6">
        <v>3.15</v>
      </c>
      <c r="G76" s="6">
        <v>0.66000000000000059</v>
      </c>
      <c r="H76" s="6">
        <v>6.51</v>
      </c>
      <c r="I76" s="6">
        <v>4.1500000000000004</v>
      </c>
      <c r="J76" s="6">
        <v>3.75</v>
      </c>
      <c r="K76" s="6">
        <v>2.39</v>
      </c>
      <c r="L76" s="9"/>
      <c r="M76" s="9"/>
      <c r="N76" s="6">
        <v>6.16</v>
      </c>
      <c r="O76" s="6">
        <v>1.42964</v>
      </c>
      <c r="P76" s="6">
        <v>0.85000000000000009</v>
      </c>
      <c r="Q76" s="6">
        <v>2.7124999999999999</v>
      </c>
      <c r="R76" s="6">
        <v>3.34</v>
      </c>
      <c r="S76" s="9"/>
      <c r="T76" s="6">
        <v>3.05</v>
      </c>
      <c r="U76" s="6">
        <v>-0.49999999999999956</v>
      </c>
      <c r="V76" s="6">
        <v>2.4500000000000002</v>
      </c>
      <c r="W76" s="6">
        <v>1.0800000000000005</v>
      </c>
      <c r="X76" s="9"/>
      <c r="Z76" s="10">
        <v>2.8176337499999997</v>
      </c>
    </row>
    <row r="77" spans="1:26" x14ac:dyDescent="0.25">
      <c r="A77" s="10"/>
      <c r="B77" s="20">
        <v>40235</v>
      </c>
      <c r="C77" s="6">
        <v>2.25</v>
      </c>
      <c r="D77" s="6">
        <v>1.9</v>
      </c>
      <c r="E77" s="6">
        <v>2.4500000000000002</v>
      </c>
      <c r="F77" s="6">
        <v>3.15</v>
      </c>
      <c r="G77" s="6">
        <v>-1.7800000000000007</v>
      </c>
      <c r="H77" s="6">
        <v>5.77</v>
      </c>
      <c r="I77" s="6">
        <v>2.0500000000000003</v>
      </c>
      <c r="J77" s="6">
        <v>3.2600000000000002</v>
      </c>
      <c r="K77" s="6">
        <v>1.52</v>
      </c>
      <c r="L77" s="9"/>
      <c r="M77" s="9"/>
      <c r="N77" s="6">
        <v>4.4599999999999991</v>
      </c>
      <c r="O77" s="6">
        <v>-0.87963999999999976</v>
      </c>
      <c r="P77" s="6">
        <v>0.85000000000000009</v>
      </c>
      <c r="Q77" s="6">
        <v>1.4125000000000001</v>
      </c>
      <c r="R77" s="6">
        <v>0.75</v>
      </c>
      <c r="S77" s="9"/>
      <c r="T77" s="6">
        <v>2.6500000000000004</v>
      </c>
      <c r="U77" s="6">
        <v>-0.58000000000000007</v>
      </c>
      <c r="V77" s="6">
        <v>1.9500000000000002</v>
      </c>
      <c r="W77" s="6">
        <v>1.1700000000000004</v>
      </c>
      <c r="X77" s="9"/>
      <c r="Z77" s="10">
        <v>2.0383037500000003</v>
      </c>
    </row>
    <row r="78" spans="1:26" x14ac:dyDescent="0.25">
      <c r="A78" s="10"/>
      <c r="B78" s="20">
        <v>40268</v>
      </c>
      <c r="C78" s="6">
        <v>2.3499999999999996</v>
      </c>
      <c r="D78" s="6">
        <v>1.6499999999999995</v>
      </c>
      <c r="E78" s="6">
        <v>2.9499999999999997</v>
      </c>
      <c r="F78" s="6">
        <v>3.45</v>
      </c>
      <c r="G78" s="6">
        <v>-1.0100000000000007</v>
      </c>
      <c r="H78" s="6">
        <v>5.63</v>
      </c>
      <c r="I78" s="6">
        <v>2.25</v>
      </c>
      <c r="J78" s="6">
        <v>3.71</v>
      </c>
      <c r="K78" s="6">
        <v>1.58</v>
      </c>
      <c r="L78" s="9"/>
      <c r="M78" s="9"/>
      <c r="N78" s="6">
        <v>4.9599999999999991</v>
      </c>
      <c r="O78" s="6">
        <v>0.14856999999999987</v>
      </c>
      <c r="P78" s="6">
        <v>1.5499999999999998</v>
      </c>
      <c r="Q78" s="6">
        <v>1.0124999999999997</v>
      </c>
      <c r="R78" s="6">
        <v>2.04</v>
      </c>
      <c r="S78" s="9"/>
      <c r="T78" s="6">
        <v>3</v>
      </c>
      <c r="U78" s="6">
        <v>-0.12000000000000011</v>
      </c>
      <c r="V78" s="6">
        <v>2.15</v>
      </c>
      <c r="W78" s="6">
        <v>1.83</v>
      </c>
      <c r="X78" s="9"/>
      <c r="Z78" s="10">
        <v>2.4100668749999996</v>
      </c>
    </row>
    <row r="79" spans="1:26" x14ac:dyDescent="0.25">
      <c r="A79" s="10"/>
      <c r="B79" s="20">
        <v>40298</v>
      </c>
      <c r="C79" s="6">
        <v>1.85</v>
      </c>
      <c r="D79" s="6">
        <v>1.5</v>
      </c>
      <c r="E79" s="6">
        <v>3.0500000000000003</v>
      </c>
      <c r="F79" s="6">
        <v>3.6500000000000004</v>
      </c>
      <c r="G79" s="6">
        <v>-1.7399999999999993</v>
      </c>
      <c r="H79" s="6">
        <v>6.19</v>
      </c>
      <c r="I79" s="6">
        <v>1.5500000000000003</v>
      </c>
      <c r="J79" s="6">
        <v>3.47</v>
      </c>
      <c r="K79" s="6">
        <v>2.1800000000000006</v>
      </c>
      <c r="L79" s="9"/>
      <c r="M79" s="9"/>
      <c r="N79" s="6">
        <v>4.46</v>
      </c>
      <c r="O79" s="6">
        <v>-0.36892999999999976</v>
      </c>
      <c r="P79" s="6">
        <v>1.35</v>
      </c>
      <c r="Q79" s="6">
        <v>-0.75</v>
      </c>
      <c r="R79" s="6">
        <v>1.85</v>
      </c>
      <c r="S79" s="9"/>
      <c r="T79" s="6">
        <v>2.7</v>
      </c>
      <c r="U79" s="6">
        <v>0.22999999999999998</v>
      </c>
      <c r="V79" s="6">
        <v>1.9500000000000002</v>
      </c>
      <c r="W79" s="6">
        <v>1.9100000000000001</v>
      </c>
      <c r="X79" s="9"/>
      <c r="Z79" s="10">
        <v>2.1619418750000001</v>
      </c>
    </row>
    <row r="80" spans="1:26" x14ac:dyDescent="0.25">
      <c r="A80" s="10"/>
      <c r="B80" s="20">
        <v>40329</v>
      </c>
      <c r="C80" s="6">
        <v>1.3</v>
      </c>
      <c r="D80" s="6">
        <v>1.9000000000000004</v>
      </c>
      <c r="E80" s="6">
        <v>3.05</v>
      </c>
      <c r="F80" s="6">
        <v>3.6500000000000004</v>
      </c>
      <c r="G80" s="6">
        <v>-0.34999999999999964</v>
      </c>
      <c r="H80" s="6">
        <v>6.03</v>
      </c>
      <c r="I80" s="6">
        <v>0.75</v>
      </c>
      <c r="J80" s="6">
        <v>2.68</v>
      </c>
      <c r="K80" s="6">
        <v>2.33</v>
      </c>
      <c r="L80" s="9"/>
      <c r="M80" s="9"/>
      <c r="N80" s="6">
        <v>3.9599999999999995</v>
      </c>
      <c r="O80" s="6">
        <v>-0.55071000000000003</v>
      </c>
      <c r="P80" s="6">
        <v>1.0499999999999998</v>
      </c>
      <c r="Q80" s="6">
        <v>-1.0125000000000002</v>
      </c>
      <c r="R80" s="6">
        <v>2.25</v>
      </c>
      <c r="S80" s="9"/>
      <c r="T80" s="6">
        <v>2.65</v>
      </c>
      <c r="U80" s="6">
        <v>-0.41000000000000014</v>
      </c>
      <c r="V80" s="6">
        <v>1.85</v>
      </c>
      <c r="W80" s="6">
        <v>1.5300000000000002</v>
      </c>
      <c r="X80" s="9"/>
      <c r="Z80" s="10">
        <v>1.9172993750000002</v>
      </c>
    </row>
    <row r="81" spans="1:26" x14ac:dyDescent="0.25">
      <c r="A81" s="10"/>
      <c r="B81" s="20">
        <v>40359</v>
      </c>
      <c r="C81" s="6">
        <v>0.40000000000000013</v>
      </c>
      <c r="D81" s="6">
        <v>0.80000000000000027</v>
      </c>
      <c r="E81" s="6">
        <v>2.0500000000000003</v>
      </c>
      <c r="F81" s="6">
        <v>3.2500000000000004</v>
      </c>
      <c r="G81" s="6">
        <v>-0.51999999999999913</v>
      </c>
      <c r="H81" s="6">
        <v>6.26</v>
      </c>
      <c r="I81" s="6">
        <v>0.65000000000000013</v>
      </c>
      <c r="J81" s="6">
        <v>1.6</v>
      </c>
      <c r="K81" s="6">
        <v>1.6600000000000001</v>
      </c>
      <c r="L81" s="9"/>
      <c r="M81" s="9"/>
      <c r="N81" s="6">
        <v>3.26</v>
      </c>
      <c r="O81" s="6">
        <v>-1.4260699999999997</v>
      </c>
      <c r="P81" s="6">
        <v>0.14999999999999991</v>
      </c>
      <c r="Q81" s="6">
        <v>-1.4125000000000001</v>
      </c>
      <c r="R81" s="6">
        <v>1.0150000000000001</v>
      </c>
      <c r="S81" s="9"/>
      <c r="T81" s="6">
        <v>1.6500000000000001</v>
      </c>
      <c r="U81" s="6">
        <v>-1.2199999999999998</v>
      </c>
      <c r="V81" s="6">
        <v>1.25</v>
      </c>
      <c r="W81" s="6">
        <v>0.85000000000000009</v>
      </c>
      <c r="X81" s="9"/>
      <c r="Z81" s="10">
        <v>1.1954018750000002</v>
      </c>
    </row>
    <row r="82" spans="1:26" x14ac:dyDescent="0.25">
      <c r="A82" s="10"/>
      <c r="B82" s="20">
        <v>40389</v>
      </c>
      <c r="C82" s="6">
        <v>-0.19999999999999996</v>
      </c>
      <c r="D82" s="6">
        <v>2.2000000000000002</v>
      </c>
      <c r="E82" s="6">
        <v>2.4500000000000002</v>
      </c>
      <c r="F82" s="6">
        <v>3.75</v>
      </c>
      <c r="G82" s="6">
        <v>0.36999999999999988</v>
      </c>
      <c r="H82" s="6">
        <v>7.1000000000000005</v>
      </c>
      <c r="I82" s="6">
        <v>0.24999999999999978</v>
      </c>
      <c r="J82" s="6">
        <v>1.7099999999999997</v>
      </c>
      <c r="K82" s="6">
        <v>1.8099999999999998</v>
      </c>
      <c r="L82" s="9"/>
      <c r="M82" s="9"/>
      <c r="N82" s="6">
        <v>2.96</v>
      </c>
      <c r="O82" s="6">
        <v>-8.8930000000000176E-2</v>
      </c>
      <c r="P82" s="6">
        <v>0.7</v>
      </c>
      <c r="Q82" s="6">
        <v>-1.7125000000000001</v>
      </c>
      <c r="R82" s="6">
        <v>1.0049999999999999</v>
      </c>
      <c r="S82" s="9"/>
      <c r="T82" s="6">
        <v>1.8</v>
      </c>
      <c r="U82" s="6">
        <v>-1.0200000000000002</v>
      </c>
      <c r="V82" s="6">
        <v>1.2499999999999998</v>
      </c>
      <c r="W82" s="6">
        <v>1.2300000000000002</v>
      </c>
      <c r="X82" s="9"/>
      <c r="Z82" s="10">
        <v>1.4614731250000002</v>
      </c>
    </row>
    <row r="83" spans="1:26" x14ac:dyDescent="0.25">
      <c r="A83" s="10"/>
      <c r="B83" s="20">
        <v>40421</v>
      </c>
      <c r="C83" s="6">
        <v>-0.29999999999999982</v>
      </c>
      <c r="D83" s="6">
        <v>2.4</v>
      </c>
      <c r="E83" s="6">
        <v>2.35</v>
      </c>
      <c r="F83" s="6">
        <v>3.85</v>
      </c>
      <c r="G83" s="6">
        <v>-0.48</v>
      </c>
      <c r="H83" s="6">
        <v>7.1099999999999994</v>
      </c>
      <c r="I83" s="6">
        <v>0.25</v>
      </c>
      <c r="J83" s="6">
        <v>1.54</v>
      </c>
      <c r="K83" s="6">
        <v>1.67</v>
      </c>
      <c r="L83" s="9"/>
      <c r="M83" s="9"/>
      <c r="N83" s="6">
        <v>2.6599999999999997</v>
      </c>
      <c r="O83" s="6">
        <v>-1.9989300000000001</v>
      </c>
      <c r="P83" s="6">
        <v>0.39999999999999991</v>
      </c>
      <c r="Q83" s="6">
        <v>-2.0124999999999997</v>
      </c>
      <c r="R83" s="6">
        <v>2.7050000000000001</v>
      </c>
      <c r="S83" s="9"/>
      <c r="T83" s="6">
        <v>1.5</v>
      </c>
      <c r="U83" s="6">
        <v>-0.75999999999999979</v>
      </c>
      <c r="V83" s="6">
        <v>0.75000000000000044</v>
      </c>
      <c r="W83" s="6">
        <v>0.55000000000000027</v>
      </c>
      <c r="X83" s="9"/>
      <c r="Z83" s="10">
        <v>1.3120981250000001</v>
      </c>
    </row>
    <row r="84" spans="1:26" x14ac:dyDescent="0.25">
      <c r="A84" s="10"/>
      <c r="B84" s="20">
        <v>40451</v>
      </c>
      <c r="C84" s="6">
        <v>-0.39999999999999991</v>
      </c>
      <c r="D84" s="6">
        <v>2.3000000000000003</v>
      </c>
      <c r="E84" s="6">
        <v>1.85</v>
      </c>
      <c r="F84" s="6">
        <v>3.65</v>
      </c>
      <c r="G84" s="6">
        <v>-1.3900000000000001</v>
      </c>
      <c r="H84" s="6">
        <v>6.9</v>
      </c>
      <c r="I84" s="6">
        <v>1.4500000000000002</v>
      </c>
      <c r="J84" s="6">
        <v>1.5700000000000003</v>
      </c>
      <c r="K84" s="6">
        <v>1.65</v>
      </c>
      <c r="L84" s="9"/>
      <c r="M84" s="9"/>
      <c r="N84" s="6">
        <v>2.5599999999999996</v>
      </c>
      <c r="O84" s="6">
        <v>-1.5103599999999999</v>
      </c>
      <c r="P84" s="6">
        <v>-0.29999999999999982</v>
      </c>
      <c r="Q84" s="6">
        <v>-2.4750000000000001</v>
      </c>
      <c r="R84" s="6">
        <v>1.925</v>
      </c>
      <c r="S84" s="9"/>
      <c r="T84" s="6">
        <v>1.8</v>
      </c>
      <c r="U84" s="6">
        <v>-0.43999999999999995</v>
      </c>
      <c r="V84" s="6">
        <v>1.0500000000000003</v>
      </c>
      <c r="W84" s="6">
        <v>-0.36999999999999966</v>
      </c>
      <c r="X84" s="9"/>
      <c r="Z84" s="10">
        <v>1.2224774999999999</v>
      </c>
    </row>
    <row r="85" spans="1:26" x14ac:dyDescent="0.25">
      <c r="A85" s="10"/>
      <c r="B85" s="20">
        <v>40480</v>
      </c>
      <c r="C85" s="6">
        <v>-0.30000000000000004</v>
      </c>
      <c r="D85" s="6">
        <v>1.9999999999999998</v>
      </c>
      <c r="E85" s="6">
        <v>1.6500000000000001</v>
      </c>
      <c r="F85" s="6">
        <v>3.55</v>
      </c>
      <c r="G85" s="6">
        <v>-0.66999999999999926</v>
      </c>
      <c r="H85" s="6">
        <v>6.5</v>
      </c>
      <c r="I85" s="6">
        <v>1.7</v>
      </c>
      <c r="J85" s="6">
        <v>1.6199999999999999</v>
      </c>
      <c r="K85" s="6">
        <v>1.4300000000000004</v>
      </c>
      <c r="L85" s="9"/>
      <c r="M85" s="9"/>
      <c r="N85" s="6">
        <v>2.1099999999999994</v>
      </c>
      <c r="O85" s="6">
        <v>-1.3382099999999999</v>
      </c>
      <c r="P85" s="6">
        <v>-0.50000000000000022</v>
      </c>
      <c r="Q85" s="6">
        <v>-2.2374999999999998</v>
      </c>
      <c r="R85" s="6">
        <v>1.87</v>
      </c>
      <c r="S85" s="9"/>
      <c r="T85" s="6">
        <v>1.7</v>
      </c>
      <c r="U85" s="6">
        <v>-0.25000000000000022</v>
      </c>
      <c r="V85" s="6">
        <v>1.7499999999999998</v>
      </c>
      <c r="W85" s="6">
        <v>-0.8</v>
      </c>
      <c r="X85" s="9"/>
      <c r="Z85" s="10">
        <v>1.1890181249999998</v>
      </c>
    </row>
    <row r="86" spans="1:26" x14ac:dyDescent="0.25">
      <c r="A86" s="10"/>
      <c r="B86" s="20">
        <v>40512</v>
      </c>
      <c r="C86" s="6">
        <v>-0.39999999999999991</v>
      </c>
      <c r="D86" s="6">
        <v>2.15</v>
      </c>
      <c r="E86" s="6">
        <v>1.65</v>
      </c>
      <c r="F86" s="6">
        <v>2.75</v>
      </c>
      <c r="G86" s="6">
        <v>0.56000000000000005</v>
      </c>
      <c r="H86" s="6">
        <v>5.9700000000000006</v>
      </c>
      <c r="I86" s="6">
        <v>1.35</v>
      </c>
      <c r="J86" s="6">
        <v>1.2600000000000002</v>
      </c>
      <c r="K86" s="6">
        <v>1.0299999999999998</v>
      </c>
      <c r="L86" s="9"/>
      <c r="M86" s="9"/>
      <c r="N86" s="6">
        <v>1.31</v>
      </c>
      <c r="O86" s="6">
        <v>-1.7782099999999996</v>
      </c>
      <c r="P86" s="6">
        <v>0.35000000000000009</v>
      </c>
      <c r="Q86" s="6">
        <v>-2.6374999999999997</v>
      </c>
      <c r="R86" s="6">
        <v>0.83000000000000007</v>
      </c>
      <c r="S86" s="9"/>
      <c r="T86" s="6">
        <v>1.6</v>
      </c>
      <c r="U86" s="6">
        <v>-0.20999999999999996</v>
      </c>
      <c r="V86" s="6">
        <v>1.1499999999999999</v>
      </c>
      <c r="W86" s="6">
        <v>-1.4600000000000004</v>
      </c>
      <c r="X86" s="9"/>
      <c r="Z86" s="10">
        <v>0.86776812499999989</v>
      </c>
    </row>
    <row r="87" spans="1:26" x14ac:dyDescent="0.25">
      <c r="A87" s="10"/>
      <c r="B87" s="20">
        <v>40543</v>
      </c>
      <c r="C87" s="6">
        <v>-0.29999999999999982</v>
      </c>
      <c r="D87" s="6">
        <v>2.2999999999999998</v>
      </c>
      <c r="E87" s="6">
        <v>1.65</v>
      </c>
      <c r="F87" s="6">
        <v>3.25</v>
      </c>
      <c r="G87" s="6">
        <v>1.3499999999999996</v>
      </c>
      <c r="H87" s="6">
        <v>6.09</v>
      </c>
      <c r="I87" s="6">
        <v>1.52</v>
      </c>
      <c r="J87" s="6">
        <v>1.08</v>
      </c>
      <c r="K87" s="6">
        <v>1.3499999999999996</v>
      </c>
      <c r="L87" s="9"/>
      <c r="M87" s="9"/>
      <c r="N87" s="6">
        <v>2.46</v>
      </c>
      <c r="O87" s="6">
        <v>-1.42</v>
      </c>
      <c r="P87" s="6">
        <v>0.75</v>
      </c>
      <c r="Q87" s="6">
        <v>-3.0374999999999996</v>
      </c>
      <c r="R87" s="6">
        <v>1.645</v>
      </c>
      <c r="S87" s="9"/>
      <c r="T87" s="6">
        <v>1.7999999999999998</v>
      </c>
      <c r="U87" s="6">
        <v>0.16000000000000014</v>
      </c>
      <c r="V87" s="6">
        <v>1.65</v>
      </c>
      <c r="W87" s="6">
        <v>-1.7799999999999994</v>
      </c>
      <c r="X87" s="9"/>
      <c r="Z87" s="10">
        <v>1.1135937500000002</v>
      </c>
    </row>
    <row r="88" spans="1:26" x14ac:dyDescent="0.25">
      <c r="A88" s="10"/>
      <c r="B88" s="20">
        <v>40574</v>
      </c>
      <c r="C88" s="6">
        <v>0.40000000000000013</v>
      </c>
      <c r="D88" s="6">
        <v>3.35</v>
      </c>
      <c r="E88" s="6">
        <v>1.5</v>
      </c>
      <c r="F88" s="6">
        <v>3.15</v>
      </c>
      <c r="G88" s="6">
        <v>2.6999999999999997</v>
      </c>
      <c r="H88" s="6">
        <v>6.6099999999999994</v>
      </c>
      <c r="I88" s="6">
        <v>1.88</v>
      </c>
      <c r="J88" s="6">
        <v>0.95000000000000018</v>
      </c>
      <c r="K88" s="6">
        <v>2.0700000000000003</v>
      </c>
      <c r="L88" s="9"/>
      <c r="M88" s="9"/>
      <c r="N88" s="6">
        <v>2.2599999999999993</v>
      </c>
      <c r="O88" s="6">
        <v>-1.93607</v>
      </c>
      <c r="P88" s="6">
        <v>0.70000000000000018</v>
      </c>
      <c r="Q88" s="6">
        <v>-3.8374999999999999</v>
      </c>
      <c r="R88" s="6">
        <v>1.875</v>
      </c>
      <c r="S88" s="9"/>
      <c r="T88" s="6">
        <v>1.7000000000000002</v>
      </c>
      <c r="U88" s="6">
        <v>0.56000000000000005</v>
      </c>
      <c r="V88" s="6">
        <v>1.35</v>
      </c>
      <c r="W88" s="6">
        <v>-2.4600000000000004</v>
      </c>
      <c r="X88" s="9"/>
      <c r="Z88" s="10">
        <v>1.1282143749999998</v>
      </c>
    </row>
    <row r="89" spans="1:26" x14ac:dyDescent="0.25">
      <c r="A89" s="10"/>
      <c r="B89" s="20">
        <v>40602</v>
      </c>
      <c r="C89" s="6">
        <v>0.8</v>
      </c>
      <c r="D89" s="6">
        <v>3.7500000000000004</v>
      </c>
      <c r="E89" s="6">
        <v>2</v>
      </c>
      <c r="F89" s="6">
        <v>3.65</v>
      </c>
      <c r="G89" s="6">
        <v>3.94</v>
      </c>
      <c r="H89" s="6">
        <v>7.09</v>
      </c>
      <c r="I89" s="6">
        <v>2.68</v>
      </c>
      <c r="J89" s="6">
        <v>1.9300000000000002</v>
      </c>
      <c r="K89" s="6">
        <v>2.7800000000000002</v>
      </c>
      <c r="L89" s="9"/>
      <c r="M89" s="9"/>
      <c r="N89" s="6">
        <v>3.0099999999999993</v>
      </c>
      <c r="O89" s="6">
        <v>-1.59964</v>
      </c>
      <c r="P89" s="6">
        <v>0.70000000000000018</v>
      </c>
      <c r="Q89" s="6">
        <v>-2.8374999999999999</v>
      </c>
      <c r="R89" s="6">
        <v>2.145</v>
      </c>
      <c r="S89" s="9"/>
      <c r="T89" s="6">
        <v>1.7000000000000002</v>
      </c>
      <c r="U89" s="6">
        <v>1.2200000000000002</v>
      </c>
      <c r="V89" s="6">
        <v>1.1499999999999999</v>
      </c>
      <c r="W89" s="6">
        <v>-1.8800000000000003</v>
      </c>
      <c r="X89" s="9"/>
      <c r="Z89" s="10">
        <v>1.5942412499999996</v>
      </c>
    </row>
    <row r="90" spans="1:26" x14ac:dyDescent="0.25">
      <c r="A90" s="10"/>
      <c r="B90" s="20">
        <v>40633</v>
      </c>
      <c r="C90" s="6">
        <v>1.5000000000000002</v>
      </c>
      <c r="D90" s="6">
        <v>3.95</v>
      </c>
      <c r="E90" s="6">
        <v>1.9000000000000004</v>
      </c>
      <c r="F90" s="6">
        <v>3.8500000000000005</v>
      </c>
      <c r="G90" s="6">
        <v>4.71</v>
      </c>
      <c r="H90" s="6">
        <v>7.9</v>
      </c>
      <c r="I90" s="6">
        <v>3.08</v>
      </c>
      <c r="J90" s="6">
        <v>2.7600000000000002</v>
      </c>
      <c r="K90" s="6">
        <v>3.91</v>
      </c>
      <c r="L90" s="9"/>
      <c r="M90" s="9"/>
      <c r="N90" s="6">
        <v>3.1099999999999994</v>
      </c>
      <c r="O90" s="6">
        <v>-1.7396400000000005</v>
      </c>
      <c r="P90" s="6">
        <v>1.3500000000000005</v>
      </c>
      <c r="Q90" s="6">
        <v>-2.2374999999999998</v>
      </c>
      <c r="R90" s="6">
        <v>2.6850000000000005</v>
      </c>
      <c r="S90" s="9"/>
      <c r="T90" s="6">
        <v>2.2000000000000002</v>
      </c>
      <c r="U90" s="6">
        <v>1.8000000000000003</v>
      </c>
      <c r="V90" s="6">
        <v>1.7999999999999998</v>
      </c>
      <c r="W90" s="6">
        <v>-1.2700000000000005</v>
      </c>
      <c r="X90" s="9"/>
      <c r="Z90" s="10">
        <v>2.0398662499999998</v>
      </c>
    </row>
    <row r="91" spans="1:26" x14ac:dyDescent="0.25">
      <c r="A91" s="10"/>
      <c r="B91" s="20">
        <v>40662</v>
      </c>
      <c r="C91" s="6">
        <v>2.1</v>
      </c>
      <c r="D91" s="6">
        <v>4.25</v>
      </c>
      <c r="E91" s="6">
        <v>2.4500000000000002</v>
      </c>
      <c r="F91" s="6">
        <v>4.25</v>
      </c>
      <c r="G91" s="6">
        <v>4.9400000000000004</v>
      </c>
      <c r="H91" s="6">
        <v>8.4400000000000013</v>
      </c>
      <c r="I91" s="6">
        <v>4.2300000000000004</v>
      </c>
      <c r="J91" s="6">
        <v>3.6100000000000003</v>
      </c>
      <c r="K91" s="6">
        <v>4.09</v>
      </c>
      <c r="L91" s="9"/>
      <c r="M91" s="9"/>
      <c r="N91" s="6">
        <v>3.96</v>
      </c>
      <c r="O91" s="6">
        <v>-1.4596399999999994</v>
      </c>
      <c r="P91" s="6">
        <v>2.1500000000000004</v>
      </c>
      <c r="Q91" s="6">
        <v>-1.2374999999999998</v>
      </c>
      <c r="R91" s="6">
        <v>3.41</v>
      </c>
      <c r="S91" s="9"/>
      <c r="T91" s="6">
        <v>2.5</v>
      </c>
      <c r="U91" s="6">
        <v>1.6600000000000001</v>
      </c>
      <c r="V91" s="6">
        <v>2.5</v>
      </c>
      <c r="W91" s="6">
        <v>-0.91999999999999904</v>
      </c>
      <c r="X91" s="9"/>
      <c r="Z91" s="10">
        <v>2.6183037499999999</v>
      </c>
    </row>
    <row r="92" spans="1:26" x14ac:dyDescent="0.25">
      <c r="A92" s="10"/>
      <c r="B92" s="20">
        <v>40694</v>
      </c>
      <c r="C92" s="6">
        <v>2.1</v>
      </c>
      <c r="D92" s="6">
        <v>5.45</v>
      </c>
      <c r="E92" s="6">
        <v>2.6</v>
      </c>
      <c r="F92" s="6">
        <v>4.25</v>
      </c>
      <c r="G92" s="6">
        <v>2.4300000000000002</v>
      </c>
      <c r="H92" s="6">
        <v>8.8000000000000007</v>
      </c>
      <c r="I92" s="6">
        <v>5.09</v>
      </c>
      <c r="J92" s="6">
        <v>4.33</v>
      </c>
      <c r="K92" s="6">
        <v>4.5999999999999996</v>
      </c>
      <c r="L92" s="9"/>
      <c r="M92" s="9"/>
      <c r="N92" s="6">
        <v>4.16</v>
      </c>
      <c r="O92" s="6">
        <v>-1.65429</v>
      </c>
      <c r="P92" s="6">
        <v>2.4500000000000002</v>
      </c>
      <c r="Q92" s="6">
        <v>-0.83749999999999991</v>
      </c>
      <c r="R92" s="6">
        <v>3.4400000000000004</v>
      </c>
      <c r="S92" s="9"/>
      <c r="T92" s="6">
        <v>3.0500000000000003</v>
      </c>
      <c r="U92" s="6">
        <v>1.9099999999999997</v>
      </c>
      <c r="V92" s="6">
        <v>2.9499999999999997</v>
      </c>
      <c r="W92" s="6">
        <v>-0.49999999999999956</v>
      </c>
      <c r="X92" s="9"/>
      <c r="Z92" s="10">
        <v>2.9742631249999998</v>
      </c>
    </row>
    <row r="93" spans="1:26" x14ac:dyDescent="0.25">
      <c r="A93" s="10"/>
      <c r="B93" s="20">
        <v>40724</v>
      </c>
      <c r="C93" s="6">
        <v>2.2999999999999998</v>
      </c>
      <c r="D93" s="6">
        <v>5.85</v>
      </c>
      <c r="E93" s="6">
        <v>3.65</v>
      </c>
      <c r="F93" s="6">
        <v>3.85</v>
      </c>
      <c r="G93" s="6">
        <v>3.36</v>
      </c>
      <c r="H93" s="6">
        <v>8.89</v>
      </c>
      <c r="I93" s="6">
        <v>5.16</v>
      </c>
      <c r="J93" s="6">
        <v>4.37</v>
      </c>
      <c r="K93" s="6">
        <v>4.57</v>
      </c>
      <c r="L93" s="9"/>
      <c r="M93" s="9"/>
      <c r="N93" s="6">
        <v>3.2599999999999993</v>
      </c>
      <c r="O93" s="6">
        <v>-2.0499999999999994</v>
      </c>
      <c r="P93" s="6">
        <v>2.4</v>
      </c>
      <c r="Q93" s="6">
        <v>-1.5375000000000001</v>
      </c>
      <c r="R93" s="6">
        <v>3.2850000000000001</v>
      </c>
      <c r="S93" s="9"/>
      <c r="T93" s="6">
        <v>2.85</v>
      </c>
      <c r="U93" s="6">
        <v>2.2900000000000005</v>
      </c>
      <c r="V93" s="6">
        <v>2.65</v>
      </c>
      <c r="W93" s="6">
        <v>-0.31999999999999984</v>
      </c>
      <c r="X93" s="9"/>
      <c r="Z93" s="10">
        <v>2.9310937499999996</v>
      </c>
    </row>
    <row r="94" spans="1:26" x14ac:dyDescent="0.25">
      <c r="A94" s="10"/>
      <c r="B94" s="20">
        <v>40753</v>
      </c>
      <c r="C94" s="6">
        <v>2.4000000000000004</v>
      </c>
      <c r="D94" s="6">
        <v>6.25</v>
      </c>
      <c r="E94" s="6">
        <v>3.7500000000000004</v>
      </c>
      <c r="F94" s="6">
        <v>3.5500000000000003</v>
      </c>
      <c r="G94" s="6">
        <v>3.2900000000000005</v>
      </c>
      <c r="H94" s="6">
        <v>8.98</v>
      </c>
      <c r="I94" s="6">
        <v>5.6899999999999995</v>
      </c>
      <c r="J94" s="6">
        <v>4.18</v>
      </c>
      <c r="K94" s="6">
        <v>4.3000000000000007</v>
      </c>
      <c r="L94" s="9"/>
      <c r="M94" s="9"/>
      <c r="N94" s="6">
        <v>3.4099999999999997</v>
      </c>
      <c r="O94" s="6">
        <v>-4.3503600000000002</v>
      </c>
      <c r="P94" s="6">
        <v>2.1</v>
      </c>
      <c r="Q94" s="6">
        <v>-1.7375000000000003</v>
      </c>
      <c r="R94" s="6">
        <v>3.9050000000000002</v>
      </c>
      <c r="S94" s="9"/>
      <c r="T94" s="6">
        <v>2.95</v>
      </c>
      <c r="U94" s="6">
        <v>2.5000000000000004</v>
      </c>
      <c r="V94" s="6">
        <v>2.9499999999999997</v>
      </c>
      <c r="W94" s="6">
        <v>9.0000000000000302E-2</v>
      </c>
      <c r="X94" s="9"/>
      <c r="Z94" s="10">
        <v>2.9135712500000004</v>
      </c>
    </row>
    <row r="95" spans="1:26" x14ac:dyDescent="0.25">
      <c r="A95" s="10"/>
      <c r="B95" s="20">
        <v>40786</v>
      </c>
      <c r="C95" s="6">
        <v>2.5999999999999996</v>
      </c>
      <c r="D95" s="6">
        <v>5.9499999999999993</v>
      </c>
      <c r="E95" s="6">
        <v>3.75</v>
      </c>
      <c r="F95" s="6">
        <v>3.75</v>
      </c>
      <c r="G95" s="6">
        <v>2.6499999999999995</v>
      </c>
      <c r="H95" s="6">
        <v>8.32</v>
      </c>
      <c r="I95" s="6">
        <v>5.63</v>
      </c>
      <c r="J95" s="6">
        <v>4.7799999999999994</v>
      </c>
      <c r="K95" s="6">
        <v>4.63</v>
      </c>
      <c r="L95" s="9"/>
      <c r="M95" s="9"/>
      <c r="N95" s="6">
        <v>3.9099999999999993</v>
      </c>
      <c r="O95" s="6">
        <v>-1.9400000000000004</v>
      </c>
      <c r="P95" s="6">
        <v>2.0999999999999996</v>
      </c>
      <c r="Q95" s="6">
        <v>-1.9000000000000004</v>
      </c>
      <c r="R95" s="6">
        <v>4.085</v>
      </c>
      <c r="S95" s="9"/>
      <c r="T95" s="6">
        <v>3.25</v>
      </c>
      <c r="U95" s="6">
        <v>2.76</v>
      </c>
      <c r="V95" s="6">
        <v>3.45</v>
      </c>
      <c r="W95" s="6">
        <v>1.1499999999999995</v>
      </c>
      <c r="X95" s="9"/>
      <c r="Z95" s="10">
        <v>3.2278124999999998</v>
      </c>
    </row>
    <row r="96" spans="1:26" x14ac:dyDescent="0.25">
      <c r="A96" s="10"/>
      <c r="B96" s="20">
        <v>40816</v>
      </c>
      <c r="C96" s="6">
        <v>2.5999999999999996</v>
      </c>
      <c r="D96" s="6">
        <v>6.05</v>
      </c>
      <c r="E96" s="6">
        <v>4.25</v>
      </c>
      <c r="F96" s="6">
        <v>3.4499999999999997</v>
      </c>
      <c r="G96" s="6">
        <v>3.2499999999999996</v>
      </c>
      <c r="H96" s="6">
        <v>8.34</v>
      </c>
      <c r="I96" s="6">
        <v>5.63</v>
      </c>
      <c r="J96" s="6">
        <v>4.42</v>
      </c>
      <c r="K96" s="6">
        <v>5.01</v>
      </c>
      <c r="L96" s="9"/>
      <c r="M96" s="9"/>
      <c r="N96" s="6">
        <v>4.1099999999999994</v>
      </c>
      <c r="O96" s="6">
        <v>-1.94</v>
      </c>
      <c r="P96" s="6">
        <v>3.1</v>
      </c>
      <c r="Q96" s="6">
        <v>-1.5375000000000001</v>
      </c>
      <c r="R96" s="6">
        <v>4.1449999999999996</v>
      </c>
      <c r="S96" s="9"/>
      <c r="T96" s="6">
        <v>3.25</v>
      </c>
      <c r="U96" s="6">
        <v>3.14</v>
      </c>
      <c r="V96" s="6">
        <v>3.4499999999999997</v>
      </c>
      <c r="W96" s="6">
        <v>1.94</v>
      </c>
      <c r="X96" s="9"/>
      <c r="Z96" s="10">
        <v>3.3998437499999996</v>
      </c>
    </row>
    <row r="97" spans="1:26" x14ac:dyDescent="0.25">
      <c r="A97" s="10"/>
      <c r="B97" s="20">
        <v>40847</v>
      </c>
      <c r="C97" s="6">
        <v>1.7000000000000002</v>
      </c>
      <c r="D97" s="6">
        <v>5.35</v>
      </c>
      <c r="E97" s="6">
        <v>3.45</v>
      </c>
      <c r="F97" s="6">
        <v>2.75</v>
      </c>
      <c r="G97" s="6">
        <v>1.3399999999999999</v>
      </c>
      <c r="H97" s="6">
        <v>7.78</v>
      </c>
      <c r="I97" s="6">
        <v>4.83</v>
      </c>
      <c r="J97" s="6">
        <v>3.7300000000000004</v>
      </c>
      <c r="K97" s="6">
        <v>4.55</v>
      </c>
      <c r="L97" s="9"/>
      <c r="M97" s="9"/>
      <c r="N97" s="6">
        <v>4.3099999999999996</v>
      </c>
      <c r="O97" s="6">
        <v>-2.34</v>
      </c>
      <c r="P97" s="6">
        <v>2.9</v>
      </c>
      <c r="Q97" s="6">
        <v>-1.8375000000000004</v>
      </c>
      <c r="R97" s="6">
        <v>3.8849999999999998</v>
      </c>
      <c r="S97" s="9"/>
      <c r="T97" s="6">
        <v>2.85</v>
      </c>
      <c r="U97" s="6">
        <v>2.5599999999999996</v>
      </c>
      <c r="V97" s="6">
        <v>2.5499999999999998</v>
      </c>
      <c r="W97" s="6">
        <v>1.5599999999999996</v>
      </c>
      <c r="X97" s="9"/>
      <c r="Z97" s="10">
        <v>2.8767187500000002</v>
      </c>
    </row>
    <row r="98" spans="1:26" x14ac:dyDescent="0.25">
      <c r="A98" s="10"/>
      <c r="B98" s="20">
        <v>40877</v>
      </c>
      <c r="C98" s="6">
        <v>1.4</v>
      </c>
      <c r="D98" s="6">
        <v>5.35</v>
      </c>
      <c r="E98" s="6">
        <v>2.85</v>
      </c>
      <c r="F98" s="6">
        <v>2.5500000000000003</v>
      </c>
      <c r="G98" s="6">
        <v>-0.58000000000000052</v>
      </c>
      <c r="H98" s="6">
        <v>7.51</v>
      </c>
      <c r="I98" s="6">
        <v>4.4800000000000004</v>
      </c>
      <c r="J98" s="6">
        <v>3.94</v>
      </c>
      <c r="K98" s="6">
        <v>4.17</v>
      </c>
      <c r="L98" s="9"/>
      <c r="M98" s="9"/>
      <c r="N98" s="6">
        <v>5.51</v>
      </c>
      <c r="O98" s="6">
        <v>-2.3192900000000001</v>
      </c>
      <c r="P98" s="6">
        <v>2.1999999999999997</v>
      </c>
      <c r="Q98" s="6">
        <v>-2.3000000000000003</v>
      </c>
      <c r="R98" s="6">
        <v>3.9950000000000001</v>
      </c>
      <c r="S98" s="9"/>
      <c r="T98" s="6">
        <v>2.85</v>
      </c>
      <c r="U98" s="6">
        <v>2.2099999999999995</v>
      </c>
      <c r="V98" s="6">
        <v>2.9499999999999997</v>
      </c>
      <c r="W98" s="6">
        <v>1.8699999999999997</v>
      </c>
      <c r="X98" s="9"/>
      <c r="Z98" s="10">
        <v>2.8153568750000004</v>
      </c>
    </row>
    <row r="99" spans="1:26" x14ac:dyDescent="0.25">
      <c r="A99" s="10"/>
      <c r="B99" s="20">
        <v>40907</v>
      </c>
      <c r="C99" s="6">
        <v>1.1000000000000001</v>
      </c>
      <c r="D99" s="6">
        <v>5.65</v>
      </c>
      <c r="E99" s="6">
        <v>2.6500000000000004</v>
      </c>
      <c r="F99" s="6">
        <v>2.1500000000000004</v>
      </c>
      <c r="G99" s="6">
        <v>-1.9499999999999993</v>
      </c>
      <c r="H99" s="6">
        <v>7.25</v>
      </c>
      <c r="I99" s="6">
        <v>3.5700000000000003</v>
      </c>
      <c r="J99" s="6">
        <v>3.77</v>
      </c>
      <c r="K99" s="6">
        <v>3.43</v>
      </c>
      <c r="L99" s="9"/>
      <c r="M99" s="9"/>
      <c r="N99" s="6">
        <v>5.21</v>
      </c>
      <c r="O99" s="6">
        <v>-2.6092900000000006</v>
      </c>
      <c r="P99" s="6">
        <v>1.7999999999999998</v>
      </c>
      <c r="Q99" s="6">
        <v>-2.4375</v>
      </c>
      <c r="R99" s="6">
        <v>2.5950000000000002</v>
      </c>
      <c r="S99" s="9"/>
      <c r="T99" s="6">
        <v>2.75</v>
      </c>
      <c r="U99" s="6">
        <v>2.46</v>
      </c>
      <c r="V99" s="6">
        <v>3.05</v>
      </c>
      <c r="W99" s="6">
        <v>1.9000000000000004</v>
      </c>
      <c r="X99" s="9"/>
      <c r="Z99" s="10">
        <v>2.553638125</v>
      </c>
    </row>
    <row r="100" spans="1:26" x14ac:dyDescent="0.25">
      <c r="A100" s="10"/>
      <c r="B100" s="20">
        <v>40939</v>
      </c>
      <c r="C100" s="6">
        <v>-0.10000000000000009</v>
      </c>
      <c r="D100" s="6">
        <v>4.1500000000000004</v>
      </c>
      <c r="E100" s="6">
        <v>3.0500000000000003</v>
      </c>
      <c r="F100" s="6">
        <v>1.85</v>
      </c>
      <c r="G100" s="6">
        <v>-2.2099999999999995</v>
      </c>
      <c r="H100" s="6">
        <v>6.93</v>
      </c>
      <c r="I100" s="6">
        <v>3.4</v>
      </c>
      <c r="J100" s="6">
        <v>4.1099999999999994</v>
      </c>
      <c r="K100" s="6">
        <v>3.1</v>
      </c>
      <c r="L100" s="9"/>
      <c r="M100" s="6">
        <v>4.8900000000000006</v>
      </c>
      <c r="N100" s="6">
        <v>4.7099999999999991</v>
      </c>
      <c r="O100" s="6">
        <v>-3.0892899999999996</v>
      </c>
      <c r="P100" s="6">
        <v>2.6</v>
      </c>
      <c r="Q100" s="6">
        <v>-1.8374999999999999</v>
      </c>
      <c r="R100" s="6">
        <v>2.165</v>
      </c>
      <c r="S100" s="9"/>
      <c r="T100" s="6">
        <v>2.9499999999999997</v>
      </c>
      <c r="U100" s="6">
        <v>2.2799999999999998</v>
      </c>
      <c r="V100" s="6">
        <v>2.8000000000000003</v>
      </c>
      <c r="W100" s="6">
        <v>3.7399999999999998</v>
      </c>
      <c r="X100" s="9"/>
      <c r="Z100" s="10">
        <v>2.6234241176470592</v>
      </c>
    </row>
    <row r="101" spans="1:26" x14ac:dyDescent="0.25">
      <c r="A101" s="10"/>
      <c r="B101" s="20">
        <v>40968</v>
      </c>
      <c r="C101" s="6">
        <v>-0.30000000000000027</v>
      </c>
      <c r="D101" s="6">
        <v>3.7499999999999996</v>
      </c>
      <c r="E101" s="6">
        <v>2.85</v>
      </c>
      <c r="F101" s="6">
        <v>2.0500000000000003</v>
      </c>
      <c r="G101" s="6">
        <v>-2.0299999999999998</v>
      </c>
      <c r="H101" s="6">
        <v>7.3100000000000005</v>
      </c>
      <c r="I101" s="6">
        <v>3.2399999999999998</v>
      </c>
      <c r="J101" s="6">
        <v>4.3499999999999996</v>
      </c>
      <c r="K101" s="6">
        <v>3.28</v>
      </c>
      <c r="L101" s="9"/>
      <c r="M101" s="6">
        <v>3.1200000000000006</v>
      </c>
      <c r="N101" s="6">
        <v>6.01</v>
      </c>
      <c r="O101" s="6">
        <v>-1.7464300000000006</v>
      </c>
      <c r="P101" s="6">
        <v>2.9</v>
      </c>
      <c r="Q101" s="6">
        <v>-1.6374999999999997</v>
      </c>
      <c r="R101" s="6">
        <v>4.2850000000000001</v>
      </c>
      <c r="S101" s="9"/>
      <c r="T101" s="6">
        <v>3.4499999999999997</v>
      </c>
      <c r="U101" s="6">
        <v>2.31</v>
      </c>
      <c r="V101" s="6">
        <v>3.9</v>
      </c>
      <c r="W101" s="6">
        <v>4.17</v>
      </c>
      <c r="X101" s="9"/>
      <c r="Z101" s="10">
        <v>2.9418276470588243</v>
      </c>
    </row>
    <row r="102" spans="1:26" x14ac:dyDescent="0.25">
      <c r="A102" s="10"/>
      <c r="B102" s="20">
        <v>40998</v>
      </c>
      <c r="C102" s="6">
        <v>-0.59999999999999964</v>
      </c>
      <c r="D102" s="6">
        <v>3.95</v>
      </c>
      <c r="E102" s="6">
        <v>3.0500000000000003</v>
      </c>
      <c r="F102" s="6">
        <v>1.9500000000000002</v>
      </c>
      <c r="G102" s="6">
        <v>-2.2299999999999995</v>
      </c>
      <c r="H102" s="6">
        <v>6.96</v>
      </c>
      <c r="I102" s="6">
        <v>3.6700000000000004</v>
      </c>
      <c r="J102" s="6">
        <v>4.3000000000000007</v>
      </c>
      <c r="K102" s="6">
        <v>3.22</v>
      </c>
      <c r="L102" s="9"/>
      <c r="M102" s="6">
        <v>1.8999999999999995</v>
      </c>
      <c r="N102" s="6">
        <v>5.41</v>
      </c>
      <c r="O102" s="6">
        <v>-2.1485700000000003</v>
      </c>
      <c r="P102" s="6">
        <v>3</v>
      </c>
      <c r="Q102" s="6">
        <v>-2.4375</v>
      </c>
      <c r="R102" s="6">
        <v>3.0650000000000004</v>
      </c>
      <c r="S102" s="9"/>
      <c r="T102" s="6">
        <v>3.35</v>
      </c>
      <c r="U102" s="6">
        <v>2.0100000000000002</v>
      </c>
      <c r="V102" s="6">
        <v>3.5500000000000003</v>
      </c>
      <c r="W102" s="6">
        <v>4</v>
      </c>
      <c r="X102" s="9"/>
      <c r="Z102" s="10">
        <v>2.6458194117647058</v>
      </c>
    </row>
    <row r="103" spans="1:26" x14ac:dyDescent="0.25">
      <c r="A103" s="10"/>
      <c r="B103" s="20">
        <v>41029</v>
      </c>
      <c r="C103" s="6">
        <v>-0.70000000000000018</v>
      </c>
      <c r="D103" s="6">
        <v>3.3499999999999996</v>
      </c>
      <c r="E103" s="6">
        <v>2.5499999999999998</v>
      </c>
      <c r="F103" s="6">
        <v>1.4500000000000002</v>
      </c>
      <c r="G103" s="6">
        <v>-3.3400000000000007</v>
      </c>
      <c r="H103" s="6">
        <v>5.95</v>
      </c>
      <c r="I103" s="6">
        <v>3.55</v>
      </c>
      <c r="J103" s="6">
        <v>3.8699999999999997</v>
      </c>
      <c r="K103" s="6">
        <v>3.1399999999999997</v>
      </c>
      <c r="L103" s="9"/>
      <c r="M103" s="6">
        <v>0.29000000000000004</v>
      </c>
      <c r="N103" s="6">
        <v>5.2099999999999991</v>
      </c>
      <c r="O103" s="6">
        <v>-2.3467900000000004</v>
      </c>
      <c r="P103" s="6">
        <v>2.6999999999999997</v>
      </c>
      <c r="Q103" s="6">
        <v>-3.0375000000000005</v>
      </c>
      <c r="R103" s="6">
        <v>2.4849999999999999</v>
      </c>
      <c r="S103" s="9"/>
      <c r="T103" s="6">
        <v>3.15</v>
      </c>
      <c r="U103" s="6">
        <v>2.5799999999999996</v>
      </c>
      <c r="V103" s="6">
        <v>2.8499999999999996</v>
      </c>
      <c r="W103" s="6">
        <v>3.73</v>
      </c>
      <c r="X103" s="9"/>
      <c r="Z103" s="10">
        <v>2.2135711764705874</v>
      </c>
    </row>
    <row r="104" spans="1:26" x14ac:dyDescent="0.25">
      <c r="A104" s="10"/>
      <c r="B104" s="20">
        <v>41060</v>
      </c>
      <c r="C104" s="6">
        <v>-1.0000000000000002</v>
      </c>
      <c r="D104" s="6">
        <v>3.1500000000000004</v>
      </c>
      <c r="E104" s="6">
        <v>2.5999999999999996</v>
      </c>
      <c r="F104" s="6">
        <v>1.2499999999999998</v>
      </c>
      <c r="G104" s="6">
        <v>-1.0799999999999994</v>
      </c>
      <c r="H104" s="6">
        <v>4.96</v>
      </c>
      <c r="I104" s="6">
        <v>3.3200000000000003</v>
      </c>
      <c r="J104" s="6">
        <v>3.26</v>
      </c>
      <c r="K104" s="6">
        <v>2.0999999999999996</v>
      </c>
      <c r="L104" s="9"/>
      <c r="M104" s="6">
        <v>-0.35000000000000075</v>
      </c>
      <c r="N104" s="6">
        <v>5.01</v>
      </c>
      <c r="O104" s="6">
        <v>-2.5471399999999997</v>
      </c>
      <c r="P104" s="6">
        <v>2.2000000000000002</v>
      </c>
      <c r="Q104" s="6">
        <v>-3.2374999999999998</v>
      </c>
      <c r="R104" s="6">
        <v>1.575</v>
      </c>
      <c r="S104" s="9"/>
      <c r="T104" s="6">
        <v>2.75</v>
      </c>
      <c r="U104" s="6">
        <v>1.93</v>
      </c>
      <c r="V104" s="6">
        <v>2.5499999999999998</v>
      </c>
      <c r="W104" s="6">
        <v>3.09</v>
      </c>
      <c r="X104" s="9"/>
      <c r="Z104" s="10">
        <v>1.7947270588235291</v>
      </c>
    </row>
    <row r="105" spans="1:26" x14ac:dyDescent="0.25">
      <c r="A105" s="10"/>
      <c r="B105" s="20">
        <v>41089</v>
      </c>
      <c r="C105" s="6">
        <v>-1.55</v>
      </c>
      <c r="D105" s="6">
        <v>2.8500000000000005</v>
      </c>
      <c r="E105" s="6">
        <v>1.9000000000000001</v>
      </c>
      <c r="F105" s="6">
        <v>1.45</v>
      </c>
      <c r="G105" s="6">
        <v>-1.6699999999999993</v>
      </c>
      <c r="H105" s="6">
        <v>5.03</v>
      </c>
      <c r="I105" s="6">
        <v>3.8099999999999996</v>
      </c>
      <c r="J105" s="6">
        <v>3.5</v>
      </c>
      <c r="K105" s="6">
        <v>1.61</v>
      </c>
      <c r="L105" s="9"/>
      <c r="M105" s="6">
        <v>-0.7000000000000004</v>
      </c>
      <c r="N105" s="6">
        <v>5.56</v>
      </c>
      <c r="O105" s="6">
        <v>-1.9471400000000003</v>
      </c>
      <c r="P105" s="6">
        <v>2.5</v>
      </c>
      <c r="Q105" s="6">
        <v>-3.5374999999999996</v>
      </c>
      <c r="R105" s="6">
        <v>1.5549999999999999</v>
      </c>
      <c r="S105" s="9"/>
      <c r="T105" s="6">
        <v>2.8499999999999996</v>
      </c>
      <c r="U105" s="6">
        <v>1.89</v>
      </c>
      <c r="V105" s="6">
        <v>2.75</v>
      </c>
      <c r="W105" s="6">
        <v>2.41</v>
      </c>
      <c r="X105" s="9"/>
      <c r="Z105" s="10">
        <v>1.783550588235294</v>
      </c>
    </row>
    <row r="106" spans="1:26" x14ac:dyDescent="0.25">
      <c r="A106" s="10"/>
      <c r="B106" s="20">
        <v>41121</v>
      </c>
      <c r="C106" s="6">
        <v>-1.4500000000000002</v>
      </c>
      <c r="D106" s="6">
        <v>2.35</v>
      </c>
      <c r="E106" s="6">
        <v>1.9</v>
      </c>
      <c r="F106" s="6">
        <v>1.2499999999999996</v>
      </c>
      <c r="G106" s="6">
        <v>-2.1700000000000004</v>
      </c>
      <c r="H106" s="6">
        <v>3.9499999999999997</v>
      </c>
      <c r="I106" s="6">
        <v>3.65</v>
      </c>
      <c r="J106" s="6">
        <v>3.12</v>
      </c>
      <c r="K106" s="6">
        <v>1.23</v>
      </c>
      <c r="L106" s="9"/>
      <c r="M106" s="6">
        <v>-0.98000000000000087</v>
      </c>
      <c r="N106" s="6">
        <v>5.35</v>
      </c>
      <c r="O106" s="6">
        <v>-0.14893000000000023</v>
      </c>
      <c r="P106" s="6">
        <v>2.65</v>
      </c>
      <c r="Q106" s="6">
        <v>-2.5375000000000001</v>
      </c>
      <c r="R106" s="6">
        <v>0.55499999999999972</v>
      </c>
      <c r="S106" s="9"/>
      <c r="T106" s="6">
        <v>2.75</v>
      </c>
      <c r="U106" s="6">
        <v>1.4299999999999997</v>
      </c>
      <c r="V106" s="6">
        <v>1.7999999999999998</v>
      </c>
      <c r="W106" s="6">
        <v>0.81999999999999984</v>
      </c>
      <c r="X106" s="9"/>
      <c r="Z106" s="10">
        <v>1.5563864705882351</v>
      </c>
    </row>
    <row r="107" spans="1:26" x14ac:dyDescent="0.25">
      <c r="A107" s="10"/>
      <c r="B107" s="20">
        <v>41152</v>
      </c>
      <c r="C107" s="6">
        <v>-1.3499999999999999</v>
      </c>
      <c r="D107" s="6">
        <v>2.2000000000000002</v>
      </c>
      <c r="E107" s="6">
        <v>2.4000000000000004</v>
      </c>
      <c r="F107" s="6">
        <v>1.45</v>
      </c>
      <c r="G107" s="6">
        <v>-1.6800000000000008</v>
      </c>
      <c r="H107" s="6">
        <v>3.71</v>
      </c>
      <c r="I107" s="6">
        <v>3.88</v>
      </c>
      <c r="J107" s="6">
        <v>3.09</v>
      </c>
      <c r="K107" s="6">
        <v>1.3799999999999997</v>
      </c>
      <c r="L107" s="9"/>
      <c r="M107" s="6">
        <v>-0.8</v>
      </c>
      <c r="N107" s="6">
        <v>5.45</v>
      </c>
      <c r="O107" s="6">
        <v>-1.9500000000000004</v>
      </c>
      <c r="P107" s="6">
        <v>3.15</v>
      </c>
      <c r="Q107" s="6">
        <v>-2.1375000000000002</v>
      </c>
      <c r="R107" s="6">
        <v>-0.1050000000000002</v>
      </c>
      <c r="S107" s="9"/>
      <c r="T107" s="6">
        <v>3.05</v>
      </c>
      <c r="U107" s="6">
        <v>1.76</v>
      </c>
      <c r="V107" s="6">
        <v>1.4999999999999998</v>
      </c>
      <c r="W107" s="6">
        <v>0.75999999999999956</v>
      </c>
      <c r="X107" s="9"/>
      <c r="Z107" s="10">
        <v>1.5327941176470588</v>
      </c>
    </row>
    <row r="108" spans="1:26" x14ac:dyDescent="0.25">
      <c r="A108" s="10"/>
      <c r="B108" s="20">
        <v>41180</v>
      </c>
      <c r="C108" s="6">
        <v>-1.1499999999999999</v>
      </c>
      <c r="D108" s="6">
        <v>1.6500000000000004</v>
      </c>
      <c r="E108" s="6">
        <v>2.7</v>
      </c>
      <c r="F108" s="6">
        <v>1.25</v>
      </c>
      <c r="G108" s="6">
        <v>-1.6899999999999995</v>
      </c>
      <c r="H108" s="6">
        <v>3.9699999999999998</v>
      </c>
      <c r="I108" s="6">
        <v>3.9</v>
      </c>
      <c r="J108" s="6">
        <v>3.42</v>
      </c>
      <c r="K108" s="6">
        <v>1.4800000000000004</v>
      </c>
      <c r="L108" s="9"/>
      <c r="M108" s="6">
        <v>5.0000000000000711E-2</v>
      </c>
      <c r="N108" s="6">
        <v>5.85</v>
      </c>
      <c r="O108" s="6">
        <v>-1.75</v>
      </c>
      <c r="P108" s="6">
        <v>2.65</v>
      </c>
      <c r="Q108" s="6">
        <v>-2.6375000000000002</v>
      </c>
      <c r="R108" s="6">
        <v>0.67499999999999982</v>
      </c>
      <c r="S108" s="9"/>
      <c r="T108" s="6">
        <v>3.45</v>
      </c>
      <c r="U108" s="6">
        <v>1.37</v>
      </c>
      <c r="V108" s="6">
        <v>1.9</v>
      </c>
      <c r="W108" s="6">
        <v>0.67999999999999972</v>
      </c>
      <c r="X108" s="9"/>
      <c r="Z108" s="10">
        <v>1.6457352941176471</v>
      </c>
    </row>
    <row r="109" spans="1:26" x14ac:dyDescent="0.25">
      <c r="A109" s="10"/>
      <c r="B109" s="20">
        <v>41213</v>
      </c>
      <c r="C109" s="6">
        <v>-1.1999999999999997</v>
      </c>
      <c r="D109" s="6">
        <v>2.2000000000000002</v>
      </c>
      <c r="E109" s="6">
        <v>3.3000000000000003</v>
      </c>
      <c r="F109" s="6">
        <v>1.3500000000000005</v>
      </c>
      <c r="G109" s="6">
        <v>-9.9999999999999645E-2</v>
      </c>
      <c r="H109" s="6">
        <v>3.75</v>
      </c>
      <c r="I109" s="6">
        <v>4.03</v>
      </c>
      <c r="J109" s="6">
        <v>3.64</v>
      </c>
      <c r="K109" s="6">
        <v>1.8500000000000005</v>
      </c>
      <c r="L109" s="9"/>
      <c r="M109" s="6">
        <v>0.67000000000000082</v>
      </c>
      <c r="N109" s="6">
        <v>6.25</v>
      </c>
      <c r="O109" s="6">
        <v>-1.5692899999999996</v>
      </c>
      <c r="P109" s="6">
        <v>2.6</v>
      </c>
      <c r="Q109" s="6">
        <v>-1.7374999999999998</v>
      </c>
      <c r="R109" s="6">
        <v>1.4950000000000001</v>
      </c>
      <c r="S109" s="9"/>
      <c r="T109" s="6">
        <v>3.6500000000000004</v>
      </c>
      <c r="U109" s="6">
        <v>1.3800000000000003</v>
      </c>
      <c r="V109" s="6">
        <v>2.25</v>
      </c>
      <c r="W109" s="6">
        <v>0.91000000000000014</v>
      </c>
      <c r="X109" s="9"/>
      <c r="Z109" s="10">
        <v>1.9393064705882352</v>
      </c>
    </row>
    <row r="110" spans="1:26" x14ac:dyDescent="0.25">
      <c r="A110" s="10"/>
      <c r="B110" s="20">
        <v>41243</v>
      </c>
      <c r="C110" s="6">
        <v>-1.1000000000000003</v>
      </c>
      <c r="D110" s="6">
        <v>2.3499999999999996</v>
      </c>
      <c r="E110" s="6">
        <v>3.25</v>
      </c>
      <c r="F110" s="6">
        <v>0.9500000000000004</v>
      </c>
      <c r="G110" s="6">
        <v>0.92999999999999994</v>
      </c>
      <c r="H110" s="6">
        <v>3.2699999999999996</v>
      </c>
      <c r="I110" s="6">
        <v>4.42</v>
      </c>
      <c r="J110" s="6">
        <v>3.2800000000000002</v>
      </c>
      <c r="K110" s="6">
        <v>1.8700000000000003</v>
      </c>
      <c r="L110" s="9"/>
      <c r="M110" s="6">
        <v>-1.0000000000000453E-2</v>
      </c>
      <c r="N110" s="6">
        <v>5.55</v>
      </c>
      <c r="O110" s="6">
        <v>-1.8717900000000001</v>
      </c>
      <c r="P110" s="6">
        <v>2.7</v>
      </c>
      <c r="Q110" s="6">
        <v>-1.7375</v>
      </c>
      <c r="R110" s="6">
        <v>1.835</v>
      </c>
      <c r="S110" s="9"/>
      <c r="T110" s="6">
        <v>3.25</v>
      </c>
      <c r="U110" s="6">
        <v>1.57</v>
      </c>
      <c r="V110" s="6">
        <v>2.25</v>
      </c>
      <c r="W110" s="6">
        <v>0.59000000000000008</v>
      </c>
      <c r="X110" s="9"/>
      <c r="Z110" s="10">
        <v>1.7968064705882352</v>
      </c>
    </row>
    <row r="111" spans="1:26" x14ac:dyDescent="0.25">
      <c r="A111" s="10"/>
      <c r="B111" s="20">
        <v>41274</v>
      </c>
      <c r="C111" s="6">
        <v>-0.90000000000000013</v>
      </c>
      <c r="D111" s="6">
        <v>2.2000000000000002</v>
      </c>
      <c r="E111" s="6">
        <v>3.3</v>
      </c>
      <c r="F111" s="6">
        <v>0.74999999999999978</v>
      </c>
      <c r="G111" s="6">
        <v>0.78999999999999981</v>
      </c>
      <c r="H111" s="6">
        <v>2.8600000000000003</v>
      </c>
      <c r="I111" s="6">
        <v>4.97</v>
      </c>
      <c r="J111" s="6">
        <v>3.26</v>
      </c>
      <c r="K111" s="6">
        <v>2.38</v>
      </c>
      <c r="L111" s="9"/>
      <c r="M111" s="6">
        <v>-0.99999999999999933</v>
      </c>
      <c r="N111" s="6">
        <v>4.95</v>
      </c>
      <c r="O111" s="6">
        <v>-1.9725000000000004</v>
      </c>
      <c r="P111" s="6">
        <v>2.8</v>
      </c>
      <c r="Q111" s="6">
        <v>-2.5374999999999996</v>
      </c>
      <c r="R111" s="6">
        <v>1.7049999999999998</v>
      </c>
      <c r="S111" s="9"/>
      <c r="T111" s="6">
        <v>3.25</v>
      </c>
      <c r="U111" s="6">
        <v>0.57999999999999985</v>
      </c>
      <c r="V111" s="6">
        <v>2.0499999999999998</v>
      </c>
      <c r="W111" s="6">
        <v>0.37999999999999967</v>
      </c>
      <c r="X111" s="9"/>
      <c r="Z111" s="10">
        <v>1.5673529411764704</v>
      </c>
    </row>
    <row r="112" spans="1:26" x14ac:dyDescent="0.25">
      <c r="A112" s="10"/>
      <c r="B112" s="20">
        <v>41305</v>
      </c>
      <c r="C112" s="6">
        <v>-0.49999999999999978</v>
      </c>
      <c r="D112" s="6">
        <v>3.15</v>
      </c>
      <c r="E112" s="6">
        <v>3.65</v>
      </c>
      <c r="F112" s="6">
        <v>0.94999999999999973</v>
      </c>
      <c r="G112" s="6">
        <v>-0.45999999999999952</v>
      </c>
      <c r="H112" s="6">
        <v>2.4499999999999997</v>
      </c>
      <c r="I112" s="6">
        <v>4.8000000000000007</v>
      </c>
      <c r="J112" s="6">
        <v>3.35</v>
      </c>
      <c r="K112" s="6">
        <v>2.6</v>
      </c>
      <c r="L112" s="9"/>
      <c r="M112" s="6">
        <v>-0.89000000000000012</v>
      </c>
      <c r="N112" s="6">
        <v>5.35</v>
      </c>
      <c r="O112" s="6">
        <v>-1.4221399999999997</v>
      </c>
      <c r="P112" s="6">
        <v>2.5</v>
      </c>
      <c r="Q112" s="6">
        <v>-1.9375</v>
      </c>
      <c r="R112" s="6">
        <v>2.1150000000000002</v>
      </c>
      <c r="S112" s="9"/>
      <c r="T112" s="6">
        <v>3.05</v>
      </c>
      <c r="U112" s="6">
        <v>0.7200000000000002</v>
      </c>
      <c r="V112" s="6">
        <v>2.0500000000000003</v>
      </c>
      <c r="W112" s="6">
        <v>-0.2200000000000002</v>
      </c>
      <c r="X112" s="9"/>
      <c r="Z112" s="10">
        <v>1.7156094117647063</v>
      </c>
    </row>
    <row r="113" spans="1:26" x14ac:dyDescent="0.25">
      <c r="A113" s="10"/>
      <c r="B113" s="20">
        <v>41333</v>
      </c>
      <c r="C113" s="6">
        <v>0.10000000000000009</v>
      </c>
      <c r="D113" s="6">
        <v>4.2</v>
      </c>
      <c r="E113" s="6">
        <v>4.2</v>
      </c>
      <c r="F113" s="6">
        <v>0.84999999999999964</v>
      </c>
      <c r="G113" s="6">
        <v>0.21999999999999975</v>
      </c>
      <c r="H113" s="6">
        <v>2.6900000000000004</v>
      </c>
      <c r="I113" s="6">
        <v>5.45</v>
      </c>
      <c r="J113" s="6">
        <v>3.67</v>
      </c>
      <c r="K113" s="6">
        <v>2.7</v>
      </c>
      <c r="L113" s="9"/>
      <c r="M113" s="6">
        <v>-0.75999999999999979</v>
      </c>
      <c r="N113" s="6">
        <v>4.55</v>
      </c>
      <c r="O113" s="6">
        <v>-2.4250000000000007</v>
      </c>
      <c r="P113" s="6">
        <v>2.9</v>
      </c>
      <c r="Q113" s="6">
        <v>-2.8375000000000004</v>
      </c>
      <c r="R113" s="6">
        <v>0.66500000000000004</v>
      </c>
      <c r="S113" s="9"/>
      <c r="T113" s="6">
        <v>3.25</v>
      </c>
      <c r="U113" s="6">
        <v>1.27</v>
      </c>
      <c r="V113" s="6">
        <v>2.35</v>
      </c>
      <c r="W113" s="6">
        <v>-3.0000000000000249E-2</v>
      </c>
      <c r="X113" s="9"/>
      <c r="Z113" s="10">
        <v>1.7701470588235293</v>
      </c>
    </row>
    <row r="114" spans="1:26" x14ac:dyDescent="0.25">
      <c r="A114" s="10"/>
      <c r="B114" s="20">
        <v>41362</v>
      </c>
      <c r="C114" s="6">
        <v>-0.39999999999999991</v>
      </c>
      <c r="D114" s="6">
        <v>4.05</v>
      </c>
      <c r="E114" s="6">
        <v>3.5</v>
      </c>
      <c r="F114" s="6">
        <v>0.34999999999999964</v>
      </c>
      <c r="G114" s="6">
        <v>-0.54</v>
      </c>
      <c r="H114" s="6">
        <v>1.9100000000000001</v>
      </c>
      <c r="I114" s="6">
        <v>4.74</v>
      </c>
      <c r="J114" s="6">
        <v>2.59</v>
      </c>
      <c r="K114" s="6">
        <v>1</v>
      </c>
      <c r="L114" s="9"/>
      <c r="M114" s="6">
        <v>-0.6899999999999995</v>
      </c>
      <c r="N114" s="6">
        <v>5.15</v>
      </c>
      <c r="O114" s="6">
        <v>-2.1421399999999999</v>
      </c>
      <c r="P114" s="6">
        <v>2.5</v>
      </c>
      <c r="Q114" s="6">
        <v>-1.9375</v>
      </c>
      <c r="R114" s="6">
        <v>1.7749999999999999</v>
      </c>
      <c r="S114" s="9"/>
      <c r="T114" s="6">
        <v>2.65</v>
      </c>
      <c r="U114" s="6">
        <v>1.31</v>
      </c>
      <c r="V114" s="6">
        <v>2.0499999999999998</v>
      </c>
      <c r="W114" s="6">
        <v>-0.26999999999999957</v>
      </c>
      <c r="X114" s="9"/>
      <c r="Z114" s="10">
        <v>1.5961976470588235</v>
      </c>
    </row>
    <row r="115" spans="1:26" x14ac:dyDescent="0.25">
      <c r="A115" s="10"/>
      <c r="B115" s="20">
        <v>41394</v>
      </c>
      <c r="C115" s="6">
        <v>-0.79999999999999982</v>
      </c>
      <c r="D115" s="6">
        <v>3.9</v>
      </c>
      <c r="E115" s="6">
        <v>3.3000000000000003</v>
      </c>
      <c r="F115" s="6">
        <v>-5.0000000000000266E-2</v>
      </c>
      <c r="G115" s="6">
        <v>-0.2799999999999998</v>
      </c>
      <c r="H115" s="6">
        <v>1.8599999999999999</v>
      </c>
      <c r="I115" s="6">
        <v>4.8699999999999992</v>
      </c>
      <c r="J115" s="6">
        <v>2.08</v>
      </c>
      <c r="K115" s="6">
        <v>0.19999999999999973</v>
      </c>
      <c r="L115" s="9"/>
      <c r="M115" s="6">
        <v>-0.14000000000000012</v>
      </c>
      <c r="N115" s="6">
        <v>4.45</v>
      </c>
      <c r="O115" s="6">
        <v>-2.94286</v>
      </c>
      <c r="P115" s="6">
        <v>2.2999999999999998</v>
      </c>
      <c r="Q115" s="6">
        <v>-0.33749999999999991</v>
      </c>
      <c r="R115" s="6">
        <v>1.675</v>
      </c>
      <c r="S115" s="9"/>
      <c r="T115" s="6">
        <v>2.1500000000000004</v>
      </c>
      <c r="U115" s="6">
        <v>1.1800000000000002</v>
      </c>
      <c r="V115" s="6">
        <v>2.15</v>
      </c>
      <c r="W115" s="6">
        <v>-0.89000000000000012</v>
      </c>
      <c r="X115" s="9"/>
      <c r="Z115" s="10">
        <v>1.4561552941176472</v>
      </c>
    </row>
    <row r="116" spans="1:26" x14ac:dyDescent="0.25">
      <c r="A116" s="10"/>
      <c r="B116" s="20">
        <v>41425</v>
      </c>
      <c r="C116" s="6">
        <v>-0.10000000000000009</v>
      </c>
      <c r="D116" s="6">
        <v>3.85</v>
      </c>
      <c r="E116" s="6">
        <v>3.65</v>
      </c>
      <c r="F116" s="6">
        <v>0.55000000000000027</v>
      </c>
      <c r="G116" s="6">
        <v>-0.85999999999999988</v>
      </c>
      <c r="H116" s="6">
        <v>2.65</v>
      </c>
      <c r="I116" s="6">
        <v>5.2100000000000009</v>
      </c>
      <c r="J116" s="6">
        <v>2.4</v>
      </c>
      <c r="K116" s="6">
        <v>0.52</v>
      </c>
      <c r="L116" s="9"/>
      <c r="M116" s="6">
        <v>-2.0000000000000018E-2</v>
      </c>
      <c r="N116" s="6">
        <v>5.05</v>
      </c>
      <c r="O116" s="6">
        <v>-2.5428600000000001</v>
      </c>
      <c r="P116" s="6">
        <v>2.5499999999999998</v>
      </c>
      <c r="Q116" s="6">
        <v>-0.13750000000000018</v>
      </c>
      <c r="R116" s="6">
        <v>2.2949999999999999</v>
      </c>
      <c r="S116" s="9"/>
      <c r="T116" s="6">
        <v>2.3499999999999996</v>
      </c>
      <c r="U116" s="6">
        <v>1.38</v>
      </c>
      <c r="V116" s="6">
        <v>2.35</v>
      </c>
      <c r="W116" s="6">
        <v>-0.73999999999999977</v>
      </c>
      <c r="X116" s="9"/>
      <c r="Z116" s="10">
        <v>1.808508235294118</v>
      </c>
    </row>
    <row r="117" spans="1:26" x14ac:dyDescent="0.25">
      <c r="A117" s="10"/>
      <c r="B117" s="20">
        <v>41453</v>
      </c>
      <c r="C117" s="6">
        <v>0</v>
      </c>
      <c r="D117" s="6">
        <v>3.9000000000000004</v>
      </c>
      <c r="E117" s="6">
        <v>4.0999999999999996</v>
      </c>
      <c r="F117" s="6">
        <v>1.05</v>
      </c>
      <c r="G117" s="6">
        <v>-2.2500000000000009</v>
      </c>
      <c r="H117" s="6">
        <v>2.8499999999999996</v>
      </c>
      <c r="I117" s="6">
        <v>4.6899999999999995</v>
      </c>
      <c r="J117" s="6">
        <v>2.6399999999999997</v>
      </c>
      <c r="K117" s="6">
        <v>1.4600000000000002</v>
      </c>
      <c r="L117" s="9"/>
      <c r="M117" s="6">
        <v>-0.71999999999999953</v>
      </c>
      <c r="N117" s="6">
        <v>4.8499999999999996</v>
      </c>
      <c r="O117" s="6">
        <v>-2.3428599999999999</v>
      </c>
      <c r="P117" s="6">
        <v>2.85</v>
      </c>
      <c r="Q117" s="6">
        <v>6.25E-2</v>
      </c>
      <c r="R117" s="6">
        <v>2.8250000000000002</v>
      </c>
      <c r="S117" s="9"/>
      <c r="T117" s="6">
        <v>2.75</v>
      </c>
      <c r="U117" s="6">
        <v>1.8</v>
      </c>
      <c r="V117" s="6">
        <v>2.5499999999999998</v>
      </c>
      <c r="W117" s="6">
        <v>0.16000000000000036</v>
      </c>
      <c r="X117" s="9"/>
      <c r="Z117" s="10">
        <v>2.0008611764705884</v>
      </c>
    </row>
    <row r="118" spans="1:26" x14ac:dyDescent="0.25">
      <c r="A118" s="10"/>
      <c r="B118" s="20">
        <v>41486</v>
      </c>
      <c r="C118" s="6">
        <v>0.40000000000000013</v>
      </c>
      <c r="D118" s="6">
        <v>3.95</v>
      </c>
      <c r="E118" s="6">
        <v>3.15</v>
      </c>
      <c r="F118" s="6">
        <v>0.45000000000000018</v>
      </c>
      <c r="G118" s="6">
        <v>-2.6300000000000008</v>
      </c>
      <c r="H118" s="6">
        <v>3.9800000000000004</v>
      </c>
      <c r="I118" s="6">
        <v>4.62</v>
      </c>
      <c r="J118" s="6">
        <v>2.78</v>
      </c>
      <c r="K118" s="6">
        <v>2.2799999999999998</v>
      </c>
      <c r="L118" s="9"/>
      <c r="M118" s="6">
        <v>-0.78999999999999915</v>
      </c>
      <c r="N118" s="6">
        <v>5.05</v>
      </c>
      <c r="O118" s="6">
        <v>-4.9435700000000002</v>
      </c>
      <c r="P118" s="6">
        <v>2.65</v>
      </c>
      <c r="Q118" s="6">
        <v>0.16250000000000009</v>
      </c>
      <c r="R118" s="6">
        <v>3.5649999999999999</v>
      </c>
      <c r="S118" s="9"/>
      <c r="T118" s="6">
        <v>2.75</v>
      </c>
      <c r="U118" s="6">
        <v>2.2400000000000002</v>
      </c>
      <c r="V118" s="6">
        <v>2.85</v>
      </c>
      <c r="W118" s="6">
        <v>0.79</v>
      </c>
      <c r="X118" s="9"/>
      <c r="Z118" s="10">
        <v>1.9796429411764707</v>
      </c>
    </row>
    <row r="119" spans="1:26" x14ac:dyDescent="0.25">
      <c r="A119" s="10"/>
      <c r="B119" s="20">
        <v>41516</v>
      </c>
      <c r="C119" s="6">
        <v>0</v>
      </c>
      <c r="D119" s="6">
        <v>3.75</v>
      </c>
      <c r="E119" s="6">
        <v>2.65</v>
      </c>
      <c r="F119" s="6">
        <v>-0.15000000000000036</v>
      </c>
      <c r="G119" s="6">
        <v>-2.42</v>
      </c>
      <c r="H119" s="6">
        <v>4.16</v>
      </c>
      <c r="I119" s="6">
        <v>4.1099999999999994</v>
      </c>
      <c r="J119" s="6">
        <v>2.23</v>
      </c>
      <c r="K119" s="6">
        <v>1.79</v>
      </c>
      <c r="L119" s="9"/>
      <c r="M119" s="6">
        <v>-1.4800000000000004</v>
      </c>
      <c r="N119" s="6">
        <v>4.6500000000000004</v>
      </c>
      <c r="O119" s="6">
        <v>-3.0435699999999999</v>
      </c>
      <c r="P119" s="6">
        <v>2.25</v>
      </c>
      <c r="Q119" s="6">
        <v>-0.4375</v>
      </c>
      <c r="R119" s="6">
        <v>3.9050000000000002</v>
      </c>
      <c r="S119" s="9"/>
      <c r="T119" s="6">
        <v>2.35</v>
      </c>
      <c r="U119" s="6">
        <v>2.16</v>
      </c>
      <c r="V119" s="6">
        <v>2.95</v>
      </c>
      <c r="W119" s="6">
        <v>0.24000000000000021</v>
      </c>
      <c r="X119" s="9"/>
      <c r="Z119" s="10">
        <v>1.7819958823529414</v>
      </c>
    </row>
    <row r="120" spans="1:26" x14ac:dyDescent="0.25">
      <c r="A120" s="10"/>
      <c r="B120" s="20">
        <v>41547</v>
      </c>
      <c r="C120" s="6">
        <v>0</v>
      </c>
      <c r="D120" s="6">
        <v>3.1500000000000004</v>
      </c>
      <c r="E120" s="6">
        <v>2.4500000000000002</v>
      </c>
      <c r="F120" s="6">
        <v>-5.0000000000000044E-2</v>
      </c>
      <c r="G120" s="6">
        <v>-2.4299999999999997</v>
      </c>
      <c r="H120" s="6">
        <v>4.09</v>
      </c>
      <c r="I120" s="6">
        <v>4.04</v>
      </c>
      <c r="J120" s="6">
        <v>1.93</v>
      </c>
      <c r="K120" s="6">
        <v>1.3099999999999998</v>
      </c>
      <c r="L120" s="9"/>
      <c r="M120" s="6">
        <v>-2.0499999999999998</v>
      </c>
      <c r="N120" s="6">
        <v>3.8499999999999996</v>
      </c>
      <c r="O120" s="6">
        <v>-3.4342899999999998</v>
      </c>
      <c r="P120" s="6">
        <v>2.4500000000000002</v>
      </c>
      <c r="Q120" s="6">
        <v>-0.33750000000000013</v>
      </c>
      <c r="R120" s="6">
        <v>1.9749999999999999</v>
      </c>
      <c r="S120" s="9"/>
      <c r="T120" s="6">
        <v>1.3499999999999999</v>
      </c>
      <c r="U120" s="6">
        <v>2.02</v>
      </c>
      <c r="V120" s="6">
        <v>2.1500000000000004</v>
      </c>
      <c r="W120" s="6">
        <v>0.31000000000000028</v>
      </c>
      <c r="X120" s="9"/>
      <c r="Z120" s="10">
        <v>1.4054829411764707</v>
      </c>
    </row>
    <row r="121" spans="1:26" x14ac:dyDescent="0.25">
      <c r="A121" s="10"/>
      <c r="B121" s="20">
        <v>41578</v>
      </c>
      <c r="C121" s="6">
        <v>-9.9999999999999978E-2</v>
      </c>
      <c r="D121" s="6">
        <v>3.25</v>
      </c>
      <c r="E121" s="6">
        <v>2.4500000000000002</v>
      </c>
      <c r="F121" s="6">
        <v>0.25</v>
      </c>
      <c r="G121" s="6">
        <v>-2.46</v>
      </c>
      <c r="H121" s="6">
        <v>4.41</v>
      </c>
      <c r="I121" s="6">
        <v>3.99</v>
      </c>
      <c r="J121" s="6">
        <v>2.16</v>
      </c>
      <c r="K121" s="6">
        <v>0.89000000000000012</v>
      </c>
      <c r="L121" s="9"/>
      <c r="M121" s="6">
        <v>-2.3100000000000005</v>
      </c>
      <c r="N121" s="6">
        <v>3.55</v>
      </c>
      <c r="O121" s="6">
        <v>-3.3342900000000002</v>
      </c>
      <c r="P121" s="6">
        <v>2.35</v>
      </c>
      <c r="Q121" s="6">
        <v>-0.875</v>
      </c>
      <c r="R121" s="6">
        <v>1.9750000000000001</v>
      </c>
      <c r="S121" s="9"/>
      <c r="T121" s="6">
        <v>0.95000000000000018</v>
      </c>
      <c r="U121" s="6">
        <v>1.79</v>
      </c>
      <c r="V121" s="6">
        <v>1.85</v>
      </c>
      <c r="W121" s="6">
        <v>-1.9999999999999574E-2</v>
      </c>
      <c r="X121" s="9"/>
      <c r="Z121" s="10">
        <v>1.3138652941176472</v>
      </c>
    </row>
    <row r="122" spans="1:26" x14ac:dyDescent="0.25">
      <c r="A122" s="10"/>
      <c r="B122" s="20">
        <v>41607</v>
      </c>
      <c r="C122" s="6">
        <v>-0.10000000000000009</v>
      </c>
      <c r="D122" s="6">
        <v>3.25</v>
      </c>
      <c r="E122" s="6">
        <v>2.8499999999999996</v>
      </c>
      <c r="F122" s="6">
        <v>0.65000000000000013</v>
      </c>
      <c r="G122" s="6">
        <v>-1.8700000000000003</v>
      </c>
      <c r="H122" s="6">
        <v>5.1800000000000006</v>
      </c>
      <c r="I122" s="6">
        <v>3.13</v>
      </c>
      <c r="J122" s="6">
        <v>2.44</v>
      </c>
      <c r="K122" s="6">
        <v>0.82999999999999985</v>
      </c>
      <c r="L122" s="9"/>
      <c r="M122" s="6">
        <v>-2.8099999999999996</v>
      </c>
      <c r="N122" s="6">
        <v>3.95</v>
      </c>
      <c r="O122" s="6">
        <v>-3.1385699999999996</v>
      </c>
      <c r="P122" s="6">
        <v>2.25</v>
      </c>
      <c r="Q122" s="6">
        <v>-1.2750000000000001</v>
      </c>
      <c r="R122" s="6">
        <v>2.1550000000000002</v>
      </c>
      <c r="S122" s="9"/>
      <c r="T122" s="6">
        <v>1.05</v>
      </c>
      <c r="U122" s="6">
        <v>1.28</v>
      </c>
      <c r="V122" s="6">
        <v>1.55</v>
      </c>
      <c r="W122" s="6">
        <v>-5.0000000000000044E-2</v>
      </c>
      <c r="X122" s="9"/>
      <c r="Z122" s="10">
        <v>1.3153782352941181</v>
      </c>
    </row>
    <row r="123" spans="1:26" x14ac:dyDescent="0.25">
      <c r="A123" s="10"/>
      <c r="B123" s="20">
        <v>41639</v>
      </c>
      <c r="C123" s="6">
        <v>-9.9999999999999867E-2</v>
      </c>
      <c r="D123" s="6">
        <v>3.85</v>
      </c>
      <c r="E123" s="6">
        <v>3.05</v>
      </c>
      <c r="F123" s="6">
        <v>0.84999999999999964</v>
      </c>
      <c r="G123" s="6">
        <v>-1.6500000000000004</v>
      </c>
      <c r="H123" s="6">
        <v>5.34</v>
      </c>
      <c r="I123" s="6">
        <v>2.81</v>
      </c>
      <c r="J123" s="6">
        <v>2.56</v>
      </c>
      <c r="K123" s="6">
        <v>0.7799999999999998</v>
      </c>
      <c r="L123" s="9"/>
      <c r="M123" s="6">
        <v>-0.46000000000000085</v>
      </c>
      <c r="N123" s="6">
        <v>4.75</v>
      </c>
      <c r="O123" s="6">
        <v>-2.84</v>
      </c>
      <c r="P123" s="6">
        <v>2.65</v>
      </c>
      <c r="Q123" s="6">
        <v>0.125</v>
      </c>
      <c r="R123" s="6">
        <v>2.7949999999999999</v>
      </c>
      <c r="S123" s="9"/>
      <c r="T123" s="6">
        <v>1.0499999999999998</v>
      </c>
      <c r="U123" s="6">
        <v>1.83</v>
      </c>
      <c r="V123" s="6">
        <v>0.95000000000000018</v>
      </c>
      <c r="W123" s="6">
        <v>0.28000000000000025</v>
      </c>
      <c r="X123" s="9"/>
      <c r="Z123" s="10">
        <v>1.7347058823529411</v>
      </c>
    </row>
    <row r="124" spans="1:26" x14ac:dyDescent="0.25">
      <c r="A124" s="10"/>
      <c r="B124" s="20">
        <v>41670</v>
      </c>
      <c r="C124" s="6">
        <v>1.2000000000000002</v>
      </c>
      <c r="D124" s="6">
        <v>4.2</v>
      </c>
      <c r="E124" s="6">
        <v>3.35</v>
      </c>
      <c r="F124" s="6">
        <v>1.0500000000000003</v>
      </c>
      <c r="G124" s="6">
        <v>3.6</v>
      </c>
      <c r="H124" s="6">
        <v>6.26</v>
      </c>
      <c r="I124" s="6">
        <v>2.83</v>
      </c>
      <c r="J124" s="6">
        <v>2.4700000000000002</v>
      </c>
      <c r="K124" s="6">
        <v>0.36999999999999966</v>
      </c>
      <c r="L124" s="9"/>
      <c r="M124" s="6">
        <v>0.75000000000000044</v>
      </c>
      <c r="N124" s="6">
        <v>4.8499999999999996</v>
      </c>
      <c r="O124" s="6">
        <v>-3.0428599999999997</v>
      </c>
      <c r="P124" s="6">
        <v>2.75</v>
      </c>
      <c r="Q124" s="6">
        <v>0.32500000000000018</v>
      </c>
      <c r="R124" s="6">
        <v>2.4050000000000002</v>
      </c>
      <c r="S124" s="9"/>
      <c r="T124" s="6">
        <v>0.95000000000000018</v>
      </c>
      <c r="U124" s="6">
        <v>1.6700000000000002</v>
      </c>
      <c r="V124" s="6">
        <v>1.1499999999999999</v>
      </c>
      <c r="W124" s="6">
        <v>0.7799999999999998</v>
      </c>
      <c r="X124" s="9"/>
      <c r="Z124" s="10">
        <v>1.9968905882352939</v>
      </c>
    </row>
    <row r="125" spans="1:26" x14ac:dyDescent="0.25">
      <c r="A125" s="10"/>
      <c r="B125" s="20">
        <v>41698</v>
      </c>
      <c r="C125" s="6">
        <v>0.70000000000000007</v>
      </c>
      <c r="D125" s="6">
        <v>3.45</v>
      </c>
      <c r="E125" s="6">
        <v>2.6500000000000004</v>
      </c>
      <c r="F125" s="6">
        <v>0.44999999999999973</v>
      </c>
      <c r="G125" s="6">
        <v>2.9600000000000004</v>
      </c>
      <c r="H125" s="6">
        <v>5.92</v>
      </c>
      <c r="I125" s="6">
        <v>1.71</v>
      </c>
      <c r="J125" s="6">
        <v>1.7800000000000002</v>
      </c>
      <c r="K125" s="6">
        <v>0.11999999999999966</v>
      </c>
      <c r="L125" s="9"/>
      <c r="M125" s="6">
        <v>0.9700000000000002</v>
      </c>
      <c r="N125" s="6">
        <v>4.8499999999999996</v>
      </c>
      <c r="O125" s="6">
        <v>-2.8336399999999999</v>
      </c>
      <c r="P125" s="6">
        <v>2.35</v>
      </c>
      <c r="Q125" s="6">
        <v>0.82500000000000007</v>
      </c>
      <c r="R125" s="6">
        <v>2.7650000000000001</v>
      </c>
      <c r="S125" s="9"/>
      <c r="T125" s="6">
        <v>0.35000000000000009</v>
      </c>
      <c r="U125" s="6">
        <v>1.1400000000000001</v>
      </c>
      <c r="V125" s="6">
        <v>0.75</v>
      </c>
      <c r="W125" s="6">
        <v>0.14000000000000012</v>
      </c>
      <c r="X125" s="9"/>
      <c r="Z125" s="10">
        <v>1.6450800000000001</v>
      </c>
    </row>
    <row r="126" spans="1:26" x14ac:dyDescent="0.25">
      <c r="A126" s="10"/>
      <c r="B126" s="20">
        <v>41729</v>
      </c>
      <c r="C126" s="6">
        <v>1.1000000000000001</v>
      </c>
      <c r="D126" s="6">
        <v>3.75</v>
      </c>
      <c r="E126" s="6">
        <v>3.05</v>
      </c>
      <c r="F126" s="6">
        <v>0.75</v>
      </c>
      <c r="G126" s="6">
        <v>2.8599999999999994</v>
      </c>
      <c r="H126" s="6">
        <v>5.85</v>
      </c>
      <c r="I126" s="6">
        <v>1.3900000000000001</v>
      </c>
      <c r="J126" s="6">
        <v>1.9900000000000002</v>
      </c>
      <c r="K126" s="6">
        <v>0.99000000000000021</v>
      </c>
      <c r="L126" s="9"/>
      <c r="M126" s="6">
        <v>1</v>
      </c>
      <c r="N126" s="6">
        <v>4.8499999999999996</v>
      </c>
      <c r="O126" s="6">
        <v>-2.44</v>
      </c>
      <c r="P126" s="6">
        <v>2.4500000000000002</v>
      </c>
      <c r="Q126" s="6">
        <v>0.42500000000000004</v>
      </c>
      <c r="R126" s="6">
        <v>1.5149999999999999</v>
      </c>
      <c r="S126" s="9"/>
      <c r="T126" s="6">
        <v>0.75</v>
      </c>
      <c r="U126" s="6">
        <v>1.1499999999999999</v>
      </c>
      <c r="V126" s="6">
        <v>1.25</v>
      </c>
      <c r="W126" s="6">
        <v>1.33</v>
      </c>
      <c r="X126" s="9"/>
      <c r="Z126" s="10">
        <v>1.7741176470588234</v>
      </c>
    </row>
    <row r="127" spans="1:26" x14ac:dyDescent="0.25">
      <c r="A127" s="10"/>
      <c r="B127" s="20">
        <v>41759</v>
      </c>
      <c r="C127" s="6">
        <v>1.7</v>
      </c>
      <c r="D127" s="6">
        <v>4.3499999999999996</v>
      </c>
      <c r="E127" s="6">
        <v>3.95</v>
      </c>
      <c r="F127" s="6">
        <v>1.1500000000000004</v>
      </c>
      <c r="G127" s="6">
        <v>2.3699999999999992</v>
      </c>
      <c r="H127" s="6">
        <v>6.47</v>
      </c>
      <c r="I127" s="6">
        <v>1.4500000000000002</v>
      </c>
      <c r="J127" s="6">
        <v>2.5299999999999998</v>
      </c>
      <c r="K127" s="6">
        <v>1.75</v>
      </c>
      <c r="L127" s="9"/>
      <c r="M127" s="6">
        <v>1.2699999999999996</v>
      </c>
      <c r="N127" s="6">
        <v>5.95</v>
      </c>
      <c r="O127" s="6">
        <v>-1.7428600000000003</v>
      </c>
      <c r="P127" s="6">
        <v>2.75</v>
      </c>
      <c r="Q127" s="6">
        <v>-0.17499999999999982</v>
      </c>
      <c r="R127" s="6">
        <v>1.9750000000000001</v>
      </c>
      <c r="S127" s="9"/>
      <c r="T127" s="6">
        <v>1.35</v>
      </c>
      <c r="U127" s="6">
        <v>1.29</v>
      </c>
      <c r="V127" s="6">
        <v>1.65</v>
      </c>
      <c r="W127" s="6">
        <v>1.92</v>
      </c>
      <c r="X127" s="9"/>
      <c r="Z127" s="10">
        <v>2.2257141176470587</v>
      </c>
    </row>
    <row r="128" spans="1:26" x14ac:dyDescent="0.25">
      <c r="A128" s="10"/>
      <c r="B128" s="20">
        <v>41789</v>
      </c>
      <c r="C128" s="6">
        <v>1.5</v>
      </c>
      <c r="D128" s="6">
        <v>4.3499999999999996</v>
      </c>
      <c r="E128" s="6">
        <v>4.1500000000000004</v>
      </c>
      <c r="F128" s="6">
        <v>0.75000000000000044</v>
      </c>
      <c r="G128" s="6">
        <v>1.69</v>
      </c>
      <c r="H128" s="6">
        <v>6.48</v>
      </c>
      <c r="I128" s="6">
        <v>1.1499999999999999</v>
      </c>
      <c r="J128" s="6">
        <v>2.42</v>
      </c>
      <c r="K128" s="6">
        <v>1.8400000000000003</v>
      </c>
      <c r="L128" s="9"/>
      <c r="M128" s="6">
        <v>1.52</v>
      </c>
      <c r="N128" s="6">
        <v>5.35</v>
      </c>
      <c r="O128" s="6">
        <v>-1.6406700000000001</v>
      </c>
      <c r="P128" s="6">
        <v>2.6500000000000004</v>
      </c>
      <c r="Q128" s="6">
        <v>-7.4999999999999734E-2</v>
      </c>
      <c r="R128" s="6">
        <v>2.105</v>
      </c>
      <c r="S128" s="9"/>
      <c r="T128" s="6">
        <v>1.65</v>
      </c>
      <c r="U128" s="6">
        <v>1.2400000000000002</v>
      </c>
      <c r="V128" s="6">
        <v>1.35</v>
      </c>
      <c r="W128" s="6">
        <v>1.7600000000000002</v>
      </c>
      <c r="X128" s="9"/>
      <c r="Z128" s="10">
        <v>2.1593723529411761</v>
      </c>
    </row>
    <row r="129" spans="1:26" x14ac:dyDescent="0.25">
      <c r="A129" s="10"/>
      <c r="B129" s="20">
        <v>41820</v>
      </c>
      <c r="C129" s="6">
        <v>1.9000000000000001</v>
      </c>
      <c r="D129" s="6">
        <v>4.4499999999999993</v>
      </c>
      <c r="E129" s="6">
        <v>4.0500000000000007</v>
      </c>
      <c r="F129" s="6">
        <v>0.75000000000000044</v>
      </c>
      <c r="G129" s="6">
        <v>1.44</v>
      </c>
      <c r="H129" s="6">
        <v>6.33</v>
      </c>
      <c r="I129" s="6">
        <v>1.5500000000000003</v>
      </c>
      <c r="J129" s="6">
        <v>3.06</v>
      </c>
      <c r="K129" s="6">
        <v>1.1000000000000001</v>
      </c>
      <c r="L129" s="9"/>
      <c r="M129" s="6">
        <v>3.0800000000000005</v>
      </c>
      <c r="N129" s="6">
        <v>5.5500000000000007</v>
      </c>
      <c r="O129" s="6">
        <v>-1.5228600000000001</v>
      </c>
      <c r="P129" s="6">
        <v>2.6500000000000004</v>
      </c>
      <c r="Q129" s="6">
        <v>0.32500000000000018</v>
      </c>
      <c r="R129" s="6">
        <v>2.0950000000000002</v>
      </c>
      <c r="S129" s="9"/>
      <c r="T129" s="6">
        <v>1.5500000000000003</v>
      </c>
      <c r="U129" s="6">
        <v>1.5</v>
      </c>
      <c r="V129" s="6">
        <v>1.5500000000000003</v>
      </c>
      <c r="W129" s="6">
        <v>1.5400000000000005</v>
      </c>
      <c r="X129" s="9"/>
      <c r="Z129" s="10">
        <v>2.3768905882352942</v>
      </c>
    </row>
    <row r="130" spans="1:26" x14ac:dyDescent="0.25">
      <c r="A130" s="10"/>
      <c r="B130" s="20">
        <v>41851</v>
      </c>
      <c r="C130" s="6">
        <v>1.3</v>
      </c>
      <c r="D130" s="6">
        <v>3.75</v>
      </c>
      <c r="E130" s="6">
        <v>4.45</v>
      </c>
      <c r="F130" s="6">
        <v>1.2000000000000002</v>
      </c>
      <c r="G130" s="6">
        <v>0.67999999999999972</v>
      </c>
      <c r="H130" s="6">
        <v>6.25</v>
      </c>
      <c r="I130" s="6">
        <v>1</v>
      </c>
      <c r="J130" s="6">
        <v>2.86</v>
      </c>
      <c r="K130" s="6">
        <v>0.67999999999999972</v>
      </c>
      <c r="L130" s="9"/>
      <c r="M130" s="6">
        <v>2.3600000000000003</v>
      </c>
      <c r="N130" s="6">
        <v>5.45</v>
      </c>
      <c r="O130" s="6">
        <v>-2.0321400000000001</v>
      </c>
      <c r="P130" s="6">
        <v>2.65</v>
      </c>
      <c r="Q130" s="6">
        <v>0.82499999999999996</v>
      </c>
      <c r="R130" s="6">
        <v>1.875</v>
      </c>
      <c r="S130" s="9"/>
      <c r="T130" s="6">
        <v>1.7999999999999998</v>
      </c>
      <c r="U130" s="6">
        <v>1.5899999999999999</v>
      </c>
      <c r="V130" s="6">
        <v>1.2999999999999998</v>
      </c>
      <c r="W130" s="6">
        <v>2.2999999999999998</v>
      </c>
      <c r="X130" s="9"/>
      <c r="Z130" s="10">
        <v>2.2898741176470585</v>
      </c>
    </row>
    <row r="131" spans="1:26" x14ac:dyDescent="0.25">
      <c r="A131" s="10"/>
      <c r="B131" s="20">
        <v>41880</v>
      </c>
      <c r="C131" s="6">
        <v>0.9</v>
      </c>
      <c r="D131" s="6">
        <v>3.35</v>
      </c>
      <c r="E131" s="6">
        <v>4.25</v>
      </c>
      <c r="F131" s="6">
        <v>0.7999999999999996</v>
      </c>
      <c r="G131" s="6">
        <v>0.16000000000000081</v>
      </c>
      <c r="H131" s="6">
        <v>5.94</v>
      </c>
      <c r="I131" s="6">
        <v>0.44999999999999996</v>
      </c>
      <c r="J131" s="6">
        <v>2.6799999999999997</v>
      </c>
      <c r="K131" s="6">
        <v>0.2999999999999996</v>
      </c>
      <c r="L131" s="9"/>
      <c r="M131" s="6">
        <v>2.42</v>
      </c>
      <c r="N131" s="6">
        <v>5.45</v>
      </c>
      <c r="O131" s="6">
        <v>-2.2349699999999997</v>
      </c>
      <c r="P131" s="6">
        <v>2.2999999999999998</v>
      </c>
      <c r="Q131" s="6">
        <v>0.82499999999999996</v>
      </c>
      <c r="R131" s="6">
        <v>1.2449999999999999</v>
      </c>
      <c r="S131" s="9"/>
      <c r="T131" s="6">
        <v>1.4000000000000001</v>
      </c>
      <c r="U131" s="6">
        <v>1.36</v>
      </c>
      <c r="V131" s="6">
        <v>0.99999999999999978</v>
      </c>
      <c r="W131" s="6">
        <v>1.9000000000000001</v>
      </c>
      <c r="X131" s="9"/>
      <c r="Z131" s="10">
        <v>2.0020605882352935</v>
      </c>
    </row>
    <row r="132" spans="1:26" x14ac:dyDescent="0.25">
      <c r="A132" s="10"/>
      <c r="B132" s="20">
        <v>41912</v>
      </c>
      <c r="C132" s="6">
        <v>0.8</v>
      </c>
      <c r="D132" s="6">
        <v>4.05</v>
      </c>
      <c r="E132" s="6">
        <v>4.25</v>
      </c>
      <c r="F132" s="6">
        <v>1.2999999999999996</v>
      </c>
      <c r="G132" s="6">
        <v>0.84000000000000052</v>
      </c>
      <c r="H132" s="6">
        <v>5.7</v>
      </c>
      <c r="I132" s="6">
        <v>-0.2000000000000004</v>
      </c>
      <c r="J132" s="6">
        <v>3.09</v>
      </c>
      <c r="K132" s="6">
        <v>0.2300000000000002</v>
      </c>
      <c r="L132" s="9"/>
      <c r="M132" s="6">
        <v>3.8200000000000003</v>
      </c>
      <c r="N132" s="6">
        <v>5.8500000000000005</v>
      </c>
      <c r="O132" s="6">
        <v>-4.8971399999999994</v>
      </c>
      <c r="P132" s="6">
        <v>2.5999999999999996</v>
      </c>
      <c r="Q132" s="6">
        <v>1.125</v>
      </c>
      <c r="R132" s="6">
        <v>2.6150000000000002</v>
      </c>
      <c r="S132" s="9"/>
      <c r="T132" s="6">
        <v>2.0999999999999996</v>
      </c>
      <c r="U132" s="6">
        <v>1.7</v>
      </c>
      <c r="V132" s="6">
        <v>1.55</v>
      </c>
      <c r="W132" s="6">
        <v>1.4200000000000006</v>
      </c>
      <c r="X132" s="9"/>
      <c r="Z132" s="10">
        <v>2.1689917647058827</v>
      </c>
    </row>
    <row r="133" spans="1:26" x14ac:dyDescent="0.25">
      <c r="A133" s="10"/>
      <c r="B133" s="20">
        <v>41943</v>
      </c>
      <c r="C133" s="6">
        <v>0.8</v>
      </c>
      <c r="D133" s="6">
        <v>3.95</v>
      </c>
      <c r="E133" s="6">
        <v>4.05</v>
      </c>
      <c r="F133" s="6">
        <v>1.2999999999999996</v>
      </c>
      <c r="G133" s="6">
        <v>0.7399999999999991</v>
      </c>
      <c r="H133" s="6">
        <v>6.11</v>
      </c>
      <c r="I133" s="6">
        <v>-1.2500000000000002</v>
      </c>
      <c r="J133" s="6">
        <v>2.66</v>
      </c>
      <c r="K133" s="6">
        <v>0.15000000000000013</v>
      </c>
      <c r="L133" s="9"/>
      <c r="M133" s="6">
        <v>4.83</v>
      </c>
      <c r="N133" s="6">
        <v>5.8500000000000005</v>
      </c>
      <c r="O133" s="6">
        <v>-3.5192899999999998</v>
      </c>
      <c r="P133" s="6">
        <v>2.25</v>
      </c>
      <c r="Q133" s="6">
        <v>1.625</v>
      </c>
      <c r="R133" s="6">
        <v>2.2649999999999997</v>
      </c>
      <c r="S133" s="9"/>
      <c r="T133" s="6">
        <v>1.9000000000000001</v>
      </c>
      <c r="U133" s="6">
        <v>1.97</v>
      </c>
      <c r="V133" s="6">
        <v>1.7499999999999998</v>
      </c>
      <c r="W133" s="6">
        <v>2.660000000000001</v>
      </c>
      <c r="X133" s="9"/>
      <c r="Z133" s="10">
        <v>2.3059241176470593</v>
      </c>
    </row>
    <row r="134" spans="1:26" x14ac:dyDescent="0.25">
      <c r="A134" s="10"/>
      <c r="B134" s="20">
        <v>41971</v>
      </c>
      <c r="C134" s="6">
        <v>0.50000000000000011</v>
      </c>
      <c r="D134" s="6">
        <v>3.8499999999999996</v>
      </c>
      <c r="E134" s="6">
        <v>3.6500000000000004</v>
      </c>
      <c r="F134" s="6">
        <v>1.0000000000000002</v>
      </c>
      <c r="G134" s="6">
        <v>0.14999999999999969</v>
      </c>
      <c r="H134" s="6">
        <v>5.74</v>
      </c>
      <c r="I134" s="6">
        <v>-1.45</v>
      </c>
      <c r="J134" s="6">
        <v>1.9000000000000001</v>
      </c>
      <c r="K134" s="6">
        <v>-0.11999999999999988</v>
      </c>
      <c r="L134" s="9"/>
      <c r="M134" s="6">
        <v>5.78</v>
      </c>
      <c r="N134" s="6">
        <v>5.2499999999999991</v>
      </c>
      <c r="O134" s="6">
        <v>-3.8207100000000001</v>
      </c>
      <c r="P134" s="6">
        <v>2.0499999999999998</v>
      </c>
      <c r="Q134" s="6">
        <v>1.7250000000000001</v>
      </c>
      <c r="R134" s="6">
        <v>2.0750000000000002</v>
      </c>
      <c r="S134" s="9"/>
      <c r="T134" s="6">
        <v>1.3</v>
      </c>
      <c r="U134" s="6">
        <v>1.79</v>
      </c>
      <c r="V134" s="6">
        <v>2.0499999999999998</v>
      </c>
      <c r="W134" s="6">
        <v>1.4899999999999995</v>
      </c>
      <c r="X134" s="9"/>
      <c r="Z134" s="10">
        <v>2.0517229411764708</v>
      </c>
    </row>
    <row r="135" spans="1:26" x14ac:dyDescent="0.25">
      <c r="A135" s="10"/>
      <c r="B135" s="20">
        <v>42004</v>
      </c>
      <c r="C135" s="6">
        <v>0.5</v>
      </c>
      <c r="D135" s="6">
        <v>3.55</v>
      </c>
      <c r="E135" s="6">
        <v>3.55</v>
      </c>
      <c r="F135" s="6">
        <v>1.0000000000000002</v>
      </c>
      <c r="G135" s="6">
        <v>0.63000000000000012</v>
      </c>
      <c r="H135" s="6">
        <v>5.89</v>
      </c>
      <c r="I135" s="6">
        <v>-1.0499999999999996</v>
      </c>
      <c r="J135" s="6">
        <v>1.39</v>
      </c>
      <c r="K135" s="6">
        <v>-0.53</v>
      </c>
      <c r="L135" s="9"/>
      <c r="M135" s="6">
        <v>4.2699999999999996</v>
      </c>
      <c r="N135" s="6">
        <v>4.6499999999999995</v>
      </c>
      <c r="O135" s="6">
        <v>-4.1147400000000003</v>
      </c>
      <c r="P135" s="6">
        <v>1.75</v>
      </c>
      <c r="Q135" s="6">
        <v>1.0249999999999999</v>
      </c>
      <c r="R135" s="6">
        <v>1.8150000000000002</v>
      </c>
      <c r="S135" s="9"/>
      <c r="T135" s="6">
        <v>1.0999999999999999</v>
      </c>
      <c r="U135" s="6">
        <v>1.95</v>
      </c>
      <c r="V135" s="6">
        <v>2.6500000000000004</v>
      </c>
      <c r="W135" s="6">
        <v>6.2</v>
      </c>
      <c r="X135" s="9"/>
      <c r="Z135" s="10">
        <v>2.1250152941176474</v>
      </c>
    </row>
    <row r="136" spans="1:26" x14ac:dyDescent="0.25">
      <c r="A136" s="10"/>
      <c r="B136" s="20">
        <v>42034</v>
      </c>
      <c r="C136" s="6">
        <v>-0.39999999999999997</v>
      </c>
      <c r="D136" s="6">
        <v>3.15</v>
      </c>
      <c r="E136" s="6">
        <v>3.05</v>
      </c>
      <c r="F136" s="6">
        <v>0.99999999999999967</v>
      </c>
      <c r="G136" s="6">
        <v>0.15999999999999981</v>
      </c>
      <c r="H136" s="6">
        <v>4.7600000000000007</v>
      </c>
      <c r="I136" s="6">
        <v>-1.85</v>
      </c>
      <c r="J136" s="6">
        <v>0.33000000000000018</v>
      </c>
      <c r="K136" s="6">
        <v>-0.41999999999999982</v>
      </c>
      <c r="L136" s="9"/>
      <c r="M136" s="6">
        <v>2.2099999999999995</v>
      </c>
      <c r="N136" s="6">
        <v>4.45</v>
      </c>
      <c r="O136" s="6">
        <v>-4.2121399999999998</v>
      </c>
      <c r="P136" s="6">
        <v>0.65</v>
      </c>
      <c r="Q136" s="6">
        <v>0.67499999999999993</v>
      </c>
      <c r="R136" s="6">
        <v>2.4550000000000001</v>
      </c>
      <c r="S136" s="9"/>
      <c r="T136" s="6">
        <v>1.9</v>
      </c>
      <c r="U136" s="6">
        <v>2.0499999999999998</v>
      </c>
      <c r="V136" s="6">
        <v>2.15</v>
      </c>
      <c r="W136" s="6">
        <v>-0.31000000000000083</v>
      </c>
      <c r="X136" s="9"/>
      <c r="Z136" s="10">
        <v>1.2975211764705878</v>
      </c>
    </row>
    <row r="137" spans="1:26" x14ac:dyDescent="0.25">
      <c r="A137" s="10"/>
      <c r="B137" s="20">
        <v>42062</v>
      </c>
      <c r="C137" s="6">
        <v>-0.3</v>
      </c>
      <c r="D137" s="6">
        <v>2.85</v>
      </c>
      <c r="E137" s="6">
        <v>3.35</v>
      </c>
      <c r="F137" s="6">
        <v>1.6</v>
      </c>
      <c r="G137" s="6">
        <v>-0.29999999999999982</v>
      </c>
      <c r="H137" s="6">
        <v>4.3</v>
      </c>
      <c r="I137" s="6">
        <v>-1.6500000000000004</v>
      </c>
      <c r="J137" s="6">
        <v>-0.11000000000000032</v>
      </c>
      <c r="K137" s="6">
        <v>-0.25</v>
      </c>
      <c r="L137" s="9"/>
      <c r="M137" s="6">
        <v>2.13</v>
      </c>
      <c r="N137" s="6">
        <v>3.9499999999999993</v>
      </c>
      <c r="O137" s="6">
        <v>-4.6125099999999994</v>
      </c>
      <c r="P137" s="6">
        <v>1.1499999999999999</v>
      </c>
      <c r="Q137" s="6">
        <v>0.87250000000000005</v>
      </c>
      <c r="R137" s="6">
        <v>1.8250000000000002</v>
      </c>
      <c r="S137" s="9"/>
      <c r="T137" s="6">
        <v>2.9</v>
      </c>
      <c r="U137" s="6">
        <v>2.2800000000000002</v>
      </c>
      <c r="V137" s="6">
        <v>2.25</v>
      </c>
      <c r="W137" s="6">
        <v>-1.9499999999999993</v>
      </c>
      <c r="X137" s="9"/>
      <c r="Z137" s="10">
        <v>1.2255876470588234</v>
      </c>
    </row>
    <row r="138" spans="1:26" x14ac:dyDescent="0.25">
      <c r="A138" s="10"/>
      <c r="B138" s="20">
        <v>42094</v>
      </c>
      <c r="C138" s="6">
        <v>-0.5</v>
      </c>
      <c r="D138" s="6">
        <v>2.1999999999999997</v>
      </c>
      <c r="E138" s="6">
        <v>2.65</v>
      </c>
      <c r="F138" s="6">
        <v>1.4</v>
      </c>
      <c r="G138" s="6">
        <v>-0.4600000000000003</v>
      </c>
      <c r="H138" s="6">
        <v>4.2699999999999996</v>
      </c>
      <c r="I138" s="6">
        <v>-1.5500000000000003</v>
      </c>
      <c r="J138" s="6">
        <v>-0.40999999999999959</v>
      </c>
      <c r="K138" s="6">
        <v>-0.4900000000000001</v>
      </c>
      <c r="L138" s="9"/>
      <c r="M138" s="6">
        <v>1.9</v>
      </c>
      <c r="N138" s="6">
        <v>3.5999999999999996</v>
      </c>
      <c r="O138" s="6">
        <v>-4.6139999999999999</v>
      </c>
      <c r="P138" s="6">
        <v>0.9</v>
      </c>
      <c r="Q138" s="6">
        <v>0.95630000000000004</v>
      </c>
      <c r="R138" s="6">
        <v>2.145</v>
      </c>
      <c r="S138" s="9"/>
      <c r="T138" s="6">
        <v>2</v>
      </c>
      <c r="U138" s="6">
        <v>1.96</v>
      </c>
      <c r="V138" s="6">
        <v>2.15</v>
      </c>
      <c r="W138" s="6">
        <v>-3.2700000000000018</v>
      </c>
      <c r="X138" s="9"/>
      <c r="Z138" s="10">
        <v>0.92866470588235273</v>
      </c>
    </row>
    <row r="139" spans="1:26" x14ac:dyDescent="0.25">
      <c r="A139" s="10"/>
      <c r="B139" s="20">
        <v>42124</v>
      </c>
      <c r="C139" s="6">
        <v>-0.9</v>
      </c>
      <c r="D139" s="6">
        <v>1.6500000000000001</v>
      </c>
      <c r="E139" s="6">
        <v>2.15</v>
      </c>
      <c r="F139" s="6">
        <v>0.8</v>
      </c>
      <c r="G139" s="6">
        <v>-0.8600000000000001</v>
      </c>
      <c r="H139" s="6">
        <v>4.63</v>
      </c>
      <c r="I139" s="6">
        <v>-1.5499999999999996</v>
      </c>
      <c r="J139" s="6">
        <v>-0.58999999999999964</v>
      </c>
      <c r="K139" s="6">
        <v>-0.51</v>
      </c>
      <c r="L139" s="9"/>
      <c r="M139" s="6">
        <v>2.1799999999999997</v>
      </c>
      <c r="N139" s="6">
        <v>3.3999999999999995</v>
      </c>
      <c r="O139" s="6">
        <v>-3.0171399999999999</v>
      </c>
      <c r="P139" s="6">
        <v>0.90000000000000013</v>
      </c>
      <c r="Q139" s="6">
        <v>0.86250000000000004</v>
      </c>
      <c r="R139" s="6">
        <v>2.2449999999999997</v>
      </c>
      <c r="S139" s="9"/>
      <c r="T139" s="6">
        <v>1</v>
      </c>
      <c r="U139" s="6">
        <v>2.09</v>
      </c>
      <c r="V139" s="6">
        <v>2.15</v>
      </c>
      <c r="W139" s="6">
        <v>-4.3600000000000003</v>
      </c>
      <c r="X139" s="9"/>
      <c r="Z139" s="10">
        <v>0.8023741176470589</v>
      </c>
    </row>
    <row r="140" spans="1:26" x14ac:dyDescent="0.25">
      <c r="A140" s="10"/>
      <c r="B140" s="20">
        <v>42153</v>
      </c>
      <c r="C140" s="6">
        <v>-0.89999999999999991</v>
      </c>
      <c r="D140" s="6">
        <v>0.89999999999999991</v>
      </c>
      <c r="E140" s="6">
        <v>2.15</v>
      </c>
      <c r="F140" s="6">
        <v>0.90000000000000036</v>
      </c>
      <c r="G140" s="6">
        <v>-0.83999999999999986</v>
      </c>
      <c r="H140" s="6">
        <v>4.5299999999999994</v>
      </c>
      <c r="I140" s="6">
        <v>-1.25</v>
      </c>
      <c r="J140" s="6">
        <v>-0.16000000000000014</v>
      </c>
      <c r="K140" s="6">
        <v>-0.12999999999999989</v>
      </c>
      <c r="L140" s="9"/>
      <c r="M140" s="6">
        <v>2.2400000000000002</v>
      </c>
      <c r="N140" s="6">
        <v>3.6499999999999995</v>
      </c>
      <c r="O140" s="6">
        <v>-3.0081899999999999</v>
      </c>
      <c r="P140" s="6">
        <v>0.89999999999999991</v>
      </c>
      <c r="Q140" s="6">
        <v>0.89999999999999991</v>
      </c>
      <c r="R140" s="6">
        <v>2.355</v>
      </c>
      <c r="S140" s="9"/>
      <c r="T140" s="6">
        <v>0.89999999999999991</v>
      </c>
      <c r="U140" s="6">
        <v>2.52</v>
      </c>
      <c r="V140" s="6">
        <v>2.85</v>
      </c>
      <c r="W140" s="6">
        <v>-3.5299999999999994</v>
      </c>
      <c r="X140" s="9"/>
      <c r="Z140" s="10">
        <v>0.93804764705882382</v>
      </c>
    </row>
    <row r="141" spans="1:26" x14ac:dyDescent="0.25">
      <c r="A141" s="10"/>
      <c r="B141" s="20">
        <v>42185</v>
      </c>
      <c r="C141" s="6">
        <v>-0.9</v>
      </c>
      <c r="D141" s="6">
        <v>0.75</v>
      </c>
      <c r="E141" s="6">
        <v>2.15</v>
      </c>
      <c r="F141" s="6">
        <v>0.8999999999999998</v>
      </c>
      <c r="G141" s="6">
        <v>0.14999999999999983</v>
      </c>
      <c r="H141" s="6">
        <v>4.7099999999999991</v>
      </c>
      <c r="I141" s="6">
        <v>-1.5500000000000003</v>
      </c>
      <c r="J141" s="6">
        <v>-6.9999999999999923E-2</v>
      </c>
      <c r="K141" s="6">
        <v>-2.0000000000000101E-2</v>
      </c>
      <c r="L141" s="9"/>
      <c r="M141" s="6">
        <v>1.6999999999999997</v>
      </c>
      <c r="N141" s="6">
        <v>3.3</v>
      </c>
      <c r="O141" s="6">
        <v>-3.00996</v>
      </c>
      <c r="P141" s="6">
        <v>0.65</v>
      </c>
      <c r="Q141" s="6">
        <v>0.9</v>
      </c>
      <c r="R141" s="6">
        <v>2.2850000000000001</v>
      </c>
      <c r="S141" s="9"/>
      <c r="T141" s="6">
        <v>0.6</v>
      </c>
      <c r="U141" s="6">
        <v>2.41</v>
      </c>
      <c r="V141" s="6">
        <v>3.25</v>
      </c>
      <c r="W141" s="6">
        <v>-3.9299999999999993</v>
      </c>
      <c r="X141" s="9"/>
      <c r="Z141" s="10">
        <v>0.8320611764705883</v>
      </c>
    </row>
    <row r="142" spans="1:26" x14ac:dyDescent="0.25">
      <c r="A142" s="10"/>
      <c r="B142" s="20">
        <v>42216</v>
      </c>
      <c r="C142" s="6">
        <v>-0.5</v>
      </c>
      <c r="D142" s="6">
        <v>0.90000000000000013</v>
      </c>
      <c r="E142" s="6">
        <v>2.1500000000000004</v>
      </c>
      <c r="F142" s="6">
        <v>0.95</v>
      </c>
      <c r="G142" s="6">
        <v>0.64000000000000035</v>
      </c>
      <c r="H142" s="6">
        <v>4.6399999999999997</v>
      </c>
      <c r="I142" s="6">
        <v>-1.6499999999999997</v>
      </c>
      <c r="J142" s="6">
        <v>-9.9999999999999534E-3</v>
      </c>
      <c r="K142" s="6">
        <v>0.2099999999999998</v>
      </c>
      <c r="L142" s="9"/>
      <c r="M142" s="6">
        <v>3.5100000000000002</v>
      </c>
      <c r="N142" s="6">
        <v>3.1999999999999997</v>
      </c>
      <c r="O142" s="6">
        <v>-2.3108299999999997</v>
      </c>
      <c r="P142" s="6">
        <v>0.75</v>
      </c>
      <c r="Q142" s="6">
        <v>1.1624999999999999</v>
      </c>
      <c r="R142" s="6">
        <v>2.4550000000000001</v>
      </c>
      <c r="S142" s="9"/>
      <c r="T142" s="6">
        <v>-9.9999999999999811E-2</v>
      </c>
      <c r="U142" s="6">
        <v>2.5</v>
      </c>
      <c r="V142" s="6">
        <v>3.75</v>
      </c>
      <c r="W142" s="6">
        <v>-4.6900000000000004</v>
      </c>
      <c r="X142" s="9"/>
      <c r="Z142" s="10">
        <v>0.98274529411764699</v>
      </c>
    </row>
    <row r="143" spans="1:26" x14ac:dyDescent="0.25">
      <c r="A143" s="10"/>
      <c r="B143" s="20">
        <v>42247</v>
      </c>
      <c r="C143" s="6">
        <v>-0.3</v>
      </c>
      <c r="D143" s="6">
        <v>1.3</v>
      </c>
      <c r="E143" s="6">
        <v>2.0500000000000003</v>
      </c>
      <c r="F143" s="6">
        <v>1.3500000000000003</v>
      </c>
      <c r="G143" s="6">
        <v>0.31000000000000033</v>
      </c>
      <c r="H143" s="6">
        <v>4.6700000000000008</v>
      </c>
      <c r="I143" s="6">
        <v>-2.0499999999999998</v>
      </c>
      <c r="J143" s="6">
        <v>-0.2900000000000002</v>
      </c>
      <c r="K143" s="6">
        <v>0.36000000000000015</v>
      </c>
      <c r="L143" s="9"/>
      <c r="M143" s="6">
        <v>3.46</v>
      </c>
      <c r="N143" s="6">
        <v>2.5499999999999998</v>
      </c>
      <c r="O143" s="6">
        <v>-2.1897899999999999</v>
      </c>
      <c r="P143" s="6">
        <v>0.75</v>
      </c>
      <c r="Q143" s="6">
        <v>1.75</v>
      </c>
      <c r="R143" s="6">
        <v>2.2750000000000004</v>
      </c>
      <c r="S143" s="9"/>
      <c r="T143" s="6">
        <v>9.9999999999999922E-2</v>
      </c>
      <c r="U143" s="6">
        <v>2.64</v>
      </c>
      <c r="V143" s="6">
        <v>3.95</v>
      </c>
      <c r="W143" s="6">
        <v>-4.8199999999999994</v>
      </c>
      <c r="X143" s="9"/>
      <c r="Z143" s="10">
        <v>1.0114829411764705</v>
      </c>
    </row>
    <row r="144" spans="1:26" x14ac:dyDescent="0.25">
      <c r="A144" s="10"/>
      <c r="B144" s="20">
        <v>42277</v>
      </c>
      <c r="C144" s="6">
        <v>-0.60000000000000009</v>
      </c>
      <c r="D144" s="6">
        <v>1.5</v>
      </c>
      <c r="E144" s="6">
        <v>2.0499999999999998</v>
      </c>
      <c r="F144" s="6">
        <v>1.1500000000000004</v>
      </c>
      <c r="G144" s="6">
        <v>-0.70000000000000018</v>
      </c>
      <c r="H144" s="6">
        <v>4.51</v>
      </c>
      <c r="I144" s="6">
        <v>-1.8499999999999996</v>
      </c>
      <c r="J144" s="6">
        <v>-0.84999999999999964</v>
      </c>
      <c r="K144" s="6">
        <v>0.22999999999999998</v>
      </c>
      <c r="L144" s="9"/>
      <c r="M144" s="6">
        <v>2.09</v>
      </c>
      <c r="N144" s="6">
        <v>2.7499999999999996</v>
      </c>
      <c r="O144" s="6">
        <v>-2.0085699999999997</v>
      </c>
      <c r="P144" s="6">
        <v>0.75</v>
      </c>
      <c r="Q144" s="6">
        <v>1.4125000000000001</v>
      </c>
      <c r="R144" s="6">
        <v>1.21</v>
      </c>
      <c r="S144" s="9"/>
      <c r="T144" s="6">
        <v>0.39999999999999991</v>
      </c>
      <c r="U144" s="6">
        <v>2.3200000000000003</v>
      </c>
      <c r="V144" s="6">
        <v>4.1500000000000004</v>
      </c>
      <c r="W144" s="6">
        <v>-4.93</v>
      </c>
      <c r="X144" s="9"/>
      <c r="Z144" s="10">
        <v>0.82670176470588241</v>
      </c>
    </row>
    <row r="145" spans="1:26" x14ac:dyDescent="0.25">
      <c r="A145" s="10"/>
      <c r="B145" s="20">
        <v>42307</v>
      </c>
      <c r="C145" s="6">
        <v>-0.2</v>
      </c>
      <c r="D145" s="6">
        <v>1.2</v>
      </c>
      <c r="E145" s="6">
        <v>2.1500000000000004</v>
      </c>
      <c r="F145" s="6">
        <v>1.2499999999999998</v>
      </c>
      <c r="G145" s="6">
        <v>-0.13000000000000006</v>
      </c>
      <c r="H145" s="6">
        <v>4.2700000000000005</v>
      </c>
      <c r="I145" s="6">
        <v>-0.8</v>
      </c>
      <c r="J145" s="6">
        <v>-1.1899999999999997</v>
      </c>
      <c r="K145" s="6">
        <v>0.47000000000000003</v>
      </c>
      <c r="L145" s="9"/>
      <c r="M145" s="6">
        <v>1.7</v>
      </c>
      <c r="N145" s="6">
        <v>3</v>
      </c>
      <c r="O145" s="6">
        <v>-2.1397899999999996</v>
      </c>
      <c r="P145" s="6">
        <v>0.64999999999999991</v>
      </c>
      <c r="Q145" s="6">
        <v>1.75</v>
      </c>
      <c r="R145" s="6">
        <v>1.4</v>
      </c>
      <c r="S145" s="9"/>
      <c r="T145" s="6">
        <v>0.7</v>
      </c>
      <c r="U145" s="6">
        <v>2.2200000000000002</v>
      </c>
      <c r="V145" s="6">
        <v>4.1500000000000004</v>
      </c>
      <c r="W145" s="6">
        <v>-4.6399999999999997</v>
      </c>
      <c r="X145" s="9"/>
      <c r="Z145" s="10">
        <v>0.91001235294117655</v>
      </c>
    </row>
    <row r="146" spans="1:26" x14ac:dyDescent="0.25">
      <c r="A146" s="10"/>
      <c r="B146" s="20">
        <v>42338</v>
      </c>
      <c r="C146" s="6">
        <v>0.2</v>
      </c>
      <c r="D146" s="6">
        <v>1.1000000000000001</v>
      </c>
      <c r="E146" s="6">
        <v>2.35</v>
      </c>
      <c r="F146" s="6">
        <v>1.7000000000000002</v>
      </c>
      <c r="G146" s="6">
        <v>-0.34999999999999964</v>
      </c>
      <c r="H146" s="6">
        <v>4.0199999999999996</v>
      </c>
      <c r="I146" s="6">
        <v>-0.39999999999999991</v>
      </c>
      <c r="J146" s="6">
        <v>-0.63999999999999968</v>
      </c>
      <c r="K146" s="6">
        <v>1.04</v>
      </c>
      <c r="L146" s="9"/>
      <c r="M146" s="6">
        <v>1.5899999999999999</v>
      </c>
      <c r="N146" s="6">
        <v>3.0999999999999996</v>
      </c>
      <c r="O146" s="6">
        <v>-1.8560699999999999</v>
      </c>
      <c r="P146" s="6">
        <v>0.95</v>
      </c>
      <c r="Q146" s="6">
        <v>2.0499999999999998</v>
      </c>
      <c r="R146" s="6">
        <v>1.46</v>
      </c>
      <c r="S146" s="9"/>
      <c r="T146" s="6">
        <v>0.89999999999999991</v>
      </c>
      <c r="U146" s="6">
        <v>2.73</v>
      </c>
      <c r="V146" s="6">
        <v>3.95</v>
      </c>
      <c r="W146" s="6">
        <v>-3.7300000000000004</v>
      </c>
      <c r="X146" s="9"/>
      <c r="Z146" s="10">
        <v>1.145525294117647</v>
      </c>
    </row>
    <row r="147" spans="1:26" x14ac:dyDescent="0.25">
      <c r="A147" s="10"/>
      <c r="B147" s="20">
        <v>42369</v>
      </c>
      <c r="C147" s="6">
        <v>0.14999999999999997</v>
      </c>
      <c r="D147" s="6">
        <v>0.65</v>
      </c>
      <c r="E147" s="6">
        <v>2.2000000000000002</v>
      </c>
      <c r="F147" s="6">
        <v>1.2499999999999998</v>
      </c>
      <c r="G147" s="6">
        <v>-1.1100000000000005</v>
      </c>
      <c r="H147" s="6">
        <v>3.7800000000000002</v>
      </c>
      <c r="I147" s="6">
        <v>-0.7000000000000004</v>
      </c>
      <c r="J147" s="6">
        <v>-0.81999999999999962</v>
      </c>
      <c r="K147" s="6">
        <v>1.32</v>
      </c>
      <c r="L147" s="9"/>
      <c r="M147" s="6">
        <v>1.3399999999999996</v>
      </c>
      <c r="N147" s="6">
        <v>2.9499999999999993</v>
      </c>
      <c r="O147" s="6">
        <v>-1.9789299999999999</v>
      </c>
      <c r="P147" s="6">
        <v>0.59999999999999987</v>
      </c>
      <c r="Q147" s="6">
        <v>1.925</v>
      </c>
      <c r="R147" s="6">
        <v>1.6950000000000001</v>
      </c>
      <c r="S147" s="9"/>
      <c r="T147" s="6">
        <v>0.74999999999999978</v>
      </c>
      <c r="U147" s="6">
        <v>2.5599999999999996</v>
      </c>
      <c r="V147" s="6">
        <v>3.5</v>
      </c>
      <c r="W147" s="6">
        <v>-1.7100000000000002</v>
      </c>
      <c r="X147" s="9"/>
      <c r="Z147" s="10">
        <v>1.0671217647058824</v>
      </c>
    </row>
    <row r="148" spans="1:26" x14ac:dyDescent="0.25">
      <c r="A148" s="10" t="str">
        <f>IF(RIGHT(TEXT(B148, "yyyymm"),1)="6", LEFT(TEXT(B148,"yyyymm"), 4),"")</f>
        <v/>
      </c>
      <c r="B148" s="20">
        <v>42398</v>
      </c>
      <c r="C148" s="6">
        <v>0.35</v>
      </c>
      <c r="D148" s="6">
        <v>1.35</v>
      </c>
      <c r="E148" s="6">
        <v>3.3</v>
      </c>
      <c r="F148" s="6">
        <v>1.4499999999999997</v>
      </c>
      <c r="G148" s="6">
        <v>-1.1800000000000002</v>
      </c>
      <c r="H148" s="6">
        <v>4.4399999999999995</v>
      </c>
      <c r="I148" s="6">
        <v>-0.39999999999999991</v>
      </c>
      <c r="J148" s="6">
        <v>-0.80000000000000027</v>
      </c>
      <c r="K148" s="6">
        <v>1.54</v>
      </c>
      <c r="L148" s="9"/>
      <c r="M148" s="6">
        <v>1.9599999999999995</v>
      </c>
      <c r="N148" s="6">
        <v>3.4499999999999997</v>
      </c>
      <c r="O148" s="6">
        <v>-1.2157100000000001</v>
      </c>
      <c r="P148" s="6">
        <v>1.7999999999999998</v>
      </c>
      <c r="Q148" s="6">
        <v>2.6875</v>
      </c>
      <c r="R148" s="6">
        <v>1.7249999999999999</v>
      </c>
      <c r="S148" s="9"/>
      <c r="T148" s="6">
        <v>0.64999999999999991</v>
      </c>
      <c r="U148" s="6">
        <v>2.94</v>
      </c>
      <c r="V148" s="6">
        <v>4.1999999999999993</v>
      </c>
      <c r="W148" s="6">
        <v>2.1300000000000003</v>
      </c>
      <c r="X148" s="9"/>
      <c r="Z148" s="10">
        <v>1.7656935294117646</v>
      </c>
    </row>
    <row r="149" spans="1:26" x14ac:dyDescent="0.25">
      <c r="A149" s="10" t="str">
        <f t="shared" ref="A149:A212" si="0">IF(RIGHT(TEXT(B149, "yyyymm"),1)="6", LEFT(TEXT(B149,"yyyymm"), 4),"")</f>
        <v/>
      </c>
      <c r="B149" s="20">
        <v>42429</v>
      </c>
      <c r="C149" s="6">
        <v>4.9999999999999989E-2</v>
      </c>
      <c r="D149" s="6">
        <v>1.55</v>
      </c>
      <c r="E149" s="6">
        <v>2.8</v>
      </c>
      <c r="F149" s="6">
        <v>0.25</v>
      </c>
      <c r="G149" s="6">
        <v>-0.77999999999999936</v>
      </c>
      <c r="H149" s="6">
        <v>4.3900000000000006</v>
      </c>
      <c r="I149" s="6">
        <v>-0.70000000000000018</v>
      </c>
      <c r="J149" s="6">
        <v>-0.83999999999999986</v>
      </c>
      <c r="K149" s="6">
        <v>1.38</v>
      </c>
      <c r="L149" s="9"/>
      <c r="M149" s="6">
        <v>1.9900000000000002</v>
      </c>
      <c r="N149" s="6">
        <v>2.5499999999999998</v>
      </c>
      <c r="O149" s="6">
        <v>-2.23136</v>
      </c>
      <c r="P149" s="6">
        <v>0.89999999999999991</v>
      </c>
      <c r="Q149" s="6">
        <v>2.4874999999999998</v>
      </c>
      <c r="R149" s="6">
        <v>-0.28500000000000014</v>
      </c>
      <c r="S149" s="9"/>
      <c r="T149" s="6">
        <v>-0.45000000000000018</v>
      </c>
      <c r="U149" s="6">
        <v>2.5</v>
      </c>
      <c r="V149" s="6">
        <v>4</v>
      </c>
      <c r="W149" s="6">
        <v>3.4399999999999995</v>
      </c>
      <c r="X149" s="9"/>
      <c r="Z149" s="10">
        <v>1.3177141176470588</v>
      </c>
    </row>
    <row r="150" spans="1:26" x14ac:dyDescent="0.25">
      <c r="A150" s="10" t="str">
        <f t="shared" si="0"/>
        <v/>
      </c>
      <c r="B150" s="20">
        <v>42460</v>
      </c>
      <c r="C150" s="6">
        <v>0.15000000000000002</v>
      </c>
      <c r="D150" s="6">
        <v>1.7999999999999998</v>
      </c>
      <c r="E150" s="6">
        <v>2.8</v>
      </c>
      <c r="F150" s="6">
        <v>1.1000000000000001</v>
      </c>
      <c r="G150" s="6">
        <v>0.44000000000000006</v>
      </c>
      <c r="H150" s="6">
        <v>5.26</v>
      </c>
      <c r="I150" s="6">
        <v>-0.6</v>
      </c>
      <c r="J150" s="6">
        <v>-1.0800000000000005</v>
      </c>
      <c r="K150" s="6">
        <v>1.5499999999999998</v>
      </c>
      <c r="L150" s="9"/>
      <c r="M150" s="6">
        <v>2.3199999999999998</v>
      </c>
      <c r="N150" s="6">
        <v>2.4499999999999997</v>
      </c>
      <c r="O150" s="6">
        <v>-2.2716099999999999</v>
      </c>
      <c r="P150" s="6">
        <v>1.1000000000000001</v>
      </c>
      <c r="Q150" s="6">
        <v>2.4</v>
      </c>
      <c r="R150" s="6">
        <v>-0.10999999999999976</v>
      </c>
      <c r="S150" s="9"/>
      <c r="T150" s="6">
        <v>1.0499999999999998</v>
      </c>
      <c r="U150" s="6">
        <v>2.36</v>
      </c>
      <c r="V150" s="6">
        <v>3.8</v>
      </c>
      <c r="W150" s="6">
        <v>4.1300000000000008</v>
      </c>
      <c r="X150" s="9"/>
      <c r="Z150" s="10">
        <v>1.5681405882352943</v>
      </c>
    </row>
    <row r="151" spans="1:26" x14ac:dyDescent="0.25">
      <c r="A151" s="10" t="str">
        <f t="shared" si="0"/>
        <v/>
      </c>
      <c r="B151" s="20">
        <v>42489</v>
      </c>
      <c r="C151" s="6">
        <v>5.0000000000000155E-2</v>
      </c>
      <c r="D151" s="6">
        <v>1.4500000000000002</v>
      </c>
      <c r="E151" s="6">
        <v>3.2</v>
      </c>
      <c r="F151" s="6">
        <v>1.4</v>
      </c>
      <c r="G151" s="6">
        <v>1.5299999999999998</v>
      </c>
      <c r="H151" s="6">
        <v>5.57</v>
      </c>
      <c r="I151" s="6">
        <v>-0.10000000000000009</v>
      </c>
      <c r="J151" s="6">
        <v>-0.82999999999999963</v>
      </c>
      <c r="K151" s="6">
        <v>1.81</v>
      </c>
      <c r="L151" s="9"/>
      <c r="M151" s="6">
        <v>1.6300000000000003</v>
      </c>
      <c r="N151" s="6">
        <v>2.65</v>
      </c>
      <c r="O151" s="6">
        <v>-1.8728600000000002</v>
      </c>
      <c r="P151" s="6">
        <v>1.1000000000000001</v>
      </c>
      <c r="Q151" s="6">
        <v>2.0375000000000001</v>
      </c>
      <c r="R151" s="6">
        <v>0.2200000000000002</v>
      </c>
      <c r="S151" s="6">
        <v>2.5</v>
      </c>
      <c r="T151" s="6">
        <v>1.75</v>
      </c>
      <c r="U151" s="6">
        <v>2.04</v>
      </c>
      <c r="V151" s="6">
        <v>3.9</v>
      </c>
      <c r="W151" s="6">
        <v>4.3499999999999996</v>
      </c>
      <c r="X151" s="9"/>
      <c r="Z151" s="10">
        <v>1.7247022222222224</v>
      </c>
    </row>
    <row r="152" spans="1:26" x14ac:dyDescent="0.25">
      <c r="A152" s="10" t="str">
        <f t="shared" si="0"/>
        <v/>
      </c>
      <c r="B152" s="20">
        <v>42521</v>
      </c>
      <c r="C152" s="6">
        <v>0.45</v>
      </c>
      <c r="D152" s="6">
        <v>1.6</v>
      </c>
      <c r="E152" s="6">
        <v>2.9</v>
      </c>
      <c r="F152" s="6">
        <v>1.4000000000000004</v>
      </c>
      <c r="G152" s="6">
        <v>1.42</v>
      </c>
      <c r="H152" s="6">
        <v>5.43</v>
      </c>
      <c r="I152" s="6">
        <v>-0.20000000000000018</v>
      </c>
      <c r="J152" s="6">
        <v>-0.44999999999999929</v>
      </c>
      <c r="K152" s="6">
        <v>1.65</v>
      </c>
      <c r="L152" s="9"/>
      <c r="M152" s="6">
        <v>1.2400000000000002</v>
      </c>
      <c r="N152" s="6">
        <v>2.8499999999999996</v>
      </c>
      <c r="O152" s="6">
        <v>-1.8667899999999999</v>
      </c>
      <c r="P152" s="6">
        <v>1.2</v>
      </c>
      <c r="Q152" s="6">
        <v>3.0375000000000001</v>
      </c>
      <c r="R152" s="6">
        <v>0.77</v>
      </c>
      <c r="S152" s="6">
        <v>2.67</v>
      </c>
      <c r="T152" s="6">
        <v>1.75</v>
      </c>
      <c r="U152" s="6">
        <v>1.54</v>
      </c>
      <c r="V152" s="6">
        <v>2.6</v>
      </c>
      <c r="W152" s="6">
        <v>4.1900000000000004</v>
      </c>
      <c r="X152" s="9"/>
      <c r="Z152" s="10">
        <v>1.7283727777777778</v>
      </c>
    </row>
    <row r="153" spans="1:26" x14ac:dyDescent="0.25">
      <c r="A153" s="10" t="str">
        <f t="shared" si="0"/>
        <v>2016</v>
      </c>
      <c r="B153" s="20">
        <v>42551</v>
      </c>
      <c r="C153" s="6">
        <v>0.45</v>
      </c>
      <c r="D153" s="6">
        <v>1.6</v>
      </c>
      <c r="E153" s="6">
        <v>2.8</v>
      </c>
      <c r="F153" s="6">
        <v>1.2000000000000002</v>
      </c>
      <c r="G153" s="6">
        <v>0.36000000000000032</v>
      </c>
      <c r="H153" s="6">
        <v>5.91</v>
      </c>
      <c r="I153" s="6">
        <v>-0.20000000000000018</v>
      </c>
      <c r="J153" s="6">
        <v>-0.59999999999999964</v>
      </c>
      <c r="K153" s="6">
        <v>2.21</v>
      </c>
      <c r="L153" s="9"/>
      <c r="M153" s="6">
        <v>1.2300000000000004</v>
      </c>
      <c r="N153" s="6">
        <v>2.9499999999999997</v>
      </c>
      <c r="O153" s="6">
        <v>-1.6448199999999997</v>
      </c>
      <c r="P153" s="6">
        <v>1.05</v>
      </c>
      <c r="Q153" s="6">
        <v>2.0750000000000002</v>
      </c>
      <c r="R153" s="6">
        <v>0.97499999999999998</v>
      </c>
      <c r="S153" s="6">
        <v>2.2999999999999998</v>
      </c>
      <c r="T153" s="6">
        <v>2.15</v>
      </c>
      <c r="U153" s="6">
        <v>1.6099999999999999</v>
      </c>
      <c r="V153" s="6">
        <v>2.2000000000000002</v>
      </c>
      <c r="W153" s="6">
        <v>3.51</v>
      </c>
      <c r="X153" s="9"/>
      <c r="Z153" s="10">
        <v>1.6425100000000004</v>
      </c>
    </row>
    <row r="154" spans="1:26" x14ac:dyDescent="0.25">
      <c r="A154" s="10" t="str">
        <f t="shared" si="0"/>
        <v/>
      </c>
      <c r="B154" s="20">
        <v>42580</v>
      </c>
      <c r="C154" s="6">
        <v>-0.14999999999999997</v>
      </c>
      <c r="D154" s="6">
        <v>1.5</v>
      </c>
      <c r="E154" s="6">
        <v>2.7</v>
      </c>
      <c r="F154" s="6">
        <v>1.3</v>
      </c>
      <c r="G154" s="6">
        <v>-0.9899999999999991</v>
      </c>
      <c r="H154" s="6">
        <v>5.81</v>
      </c>
      <c r="I154" s="6">
        <v>-0.19999999999999996</v>
      </c>
      <c r="J154" s="6">
        <v>-1.1700000000000006</v>
      </c>
      <c r="K154" s="6">
        <v>1.9000000000000001</v>
      </c>
      <c r="L154" s="9"/>
      <c r="M154" s="6">
        <v>0.72999999999999976</v>
      </c>
      <c r="N154" s="6">
        <v>2.8499999999999996</v>
      </c>
      <c r="O154" s="6">
        <v>-1.7601799999999999</v>
      </c>
      <c r="P154" s="6">
        <v>1.1499999999999999</v>
      </c>
      <c r="Q154" s="6">
        <v>1.8125</v>
      </c>
      <c r="R154" s="6">
        <v>0.43500000000000005</v>
      </c>
      <c r="S154" s="6">
        <v>2.34</v>
      </c>
      <c r="T154" s="6">
        <v>2.2000000000000002</v>
      </c>
      <c r="U154" s="6">
        <v>1.69</v>
      </c>
      <c r="V154" s="6">
        <v>2</v>
      </c>
      <c r="W154" s="6">
        <v>3.59</v>
      </c>
      <c r="X154" s="9"/>
      <c r="Z154" s="10">
        <v>1.4904066666666669</v>
      </c>
    </row>
    <row r="155" spans="1:26" x14ac:dyDescent="0.25">
      <c r="A155" s="10" t="str">
        <f t="shared" si="0"/>
        <v/>
      </c>
      <c r="B155" s="20">
        <v>42613</v>
      </c>
      <c r="C155" s="6">
        <v>5.0000000000000155E-2</v>
      </c>
      <c r="D155" s="6">
        <v>1.6</v>
      </c>
      <c r="E155" s="6">
        <v>2.9</v>
      </c>
      <c r="F155" s="6">
        <v>1.6999999999999997</v>
      </c>
      <c r="G155" s="6">
        <v>4.9999999999999378E-2</v>
      </c>
      <c r="H155" s="6">
        <v>5.879999999999999</v>
      </c>
      <c r="I155" s="6">
        <v>0.70000000000000018</v>
      </c>
      <c r="J155" s="6">
        <v>0.25000000000000044</v>
      </c>
      <c r="K155" s="6">
        <v>2.12</v>
      </c>
      <c r="L155" s="9"/>
      <c r="M155" s="6">
        <v>2.0500000000000003</v>
      </c>
      <c r="N155" s="6">
        <v>3.65</v>
      </c>
      <c r="O155" s="6">
        <v>-3.4564299999999997</v>
      </c>
      <c r="P155" s="6">
        <v>1.35</v>
      </c>
      <c r="Q155" s="6">
        <v>1.7125000000000001</v>
      </c>
      <c r="R155" s="6">
        <v>1.4050000000000002</v>
      </c>
      <c r="S155" s="6">
        <v>3.06</v>
      </c>
      <c r="T155" s="6">
        <v>2.1</v>
      </c>
      <c r="U155" s="6">
        <v>1.81</v>
      </c>
      <c r="V155" s="6">
        <v>2.2999999999999998</v>
      </c>
      <c r="W155" s="6">
        <v>4.25</v>
      </c>
      <c r="X155" s="9"/>
      <c r="Z155" s="10">
        <v>1.8506150000000001</v>
      </c>
    </row>
    <row r="156" spans="1:26" x14ac:dyDescent="0.25">
      <c r="A156" s="10" t="str">
        <f t="shared" si="0"/>
        <v/>
      </c>
      <c r="B156" s="20">
        <v>42643</v>
      </c>
      <c r="C156" s="6">
        <v>0.55000000000000004</v>
      </c>
      <c r="D156" s="6">
        <v>1.3</v>
      </c>
      <c r="E156" s="6">
        <v>3</v>
      </c>
      <c r="F156" s="6">
        <v>1.9000000000000004</v>
      </c>
      <c r="G156" s="6">
        <v>1.2199999999999998</v>
      </c>
      <c r="H156" s="6">
        <v>6.77</v>
      </c>
      <c r="I156" s="6">
        <v>1.4</v>
      </c>
      <c r="J156" s="6">
        <v>1.4800000000000004</v>
      </c>
      <c r="K156" s="6">
        <v>2.78</v>
      </c>
      <c r="L156" s="9"/>
      <c r="M156" s="6">
        <v>3.1100000000000003</v>
      </c>
      <c r="N156" s="6">
        <v>3.4499999999999997</v>
      </c>
      <c r="O156" s="6">
        <v>-1.41214</v>
      </c>
      <c r="P156" s="6">
        <v>0.95</v>
      </c>
      <c r="Q156" s="6">
        <v>2.0125000000000002</v>
      </c>
      <c r="R156" s="6">
        <v>2.0449999999999999</v>
      </c>
      <c r="S156" s="6">
        <v>2.93</v>
      </c>
      <c r="T156" s="6">
        <v>2.5</v>
      </c>
      <c r="U156" s="6">
        <v>2.12</v>
      </c>
      <c r="V156" s="6">
        <v>2.2999999999999998</v>
      </c>
      <c r="W156" s="6">
        <v>4.57</v>
      </c>
      <c r="X156" s="9"/>
      <c r="Z156" s="10">
        <v>2.2764088888888883</v>
      </c>
    </row>
    <row r="157" spans="1:26" x14ac:dyDescent="0.25">
      <c r="A157" s="10" t="str">
        <f t="shared" si="0"/>
        <v/>
      </c>
      <c r="B157" s="20">
        <v>42674</v>
      </c>
      <c r="C157" s="6">
        <v>0.35000000000000009</v>
      </c>
      <c r="D157" s="6">
        <v>1</v>
      </c>
      <c r="E157" s="6">
        <v>2.8</v>
      </c>
      <c r="F157" s="6">
        <v>1.6999999999999997</v>
      </c>
      <c r="G157" s="6">
        <v>1.44</v>
      </c>
      <c r="H157" s="6">
        <v>7.23</v>
      </c>
      <c r="I157" s="6">
        <v>1.8000000000000003</v>
      </c>
      <c r="J157" s="6">
        <v>2.3699999999999997</v>
      </c>
      <c r="K157" s="6">
        <v>2.79</v>
      </c>
      <c r="L157" s="9"/>
      <c r="M157" s="6">
        <v>3.15</v>
      </c>
      <c r="N157" s="6">
        <v>3.3499999999999996</v>
      </c>
      <c r="O157" s="6">
        <v>0.23929000000000011</v>
      </c>
      <c r="P157" s="6">
        <v>0.85000000000000009</v>
      </c>
      <c r="Q157" s="6">
        <v>2.0125000000000002</v>
      </c>
      <c r="R157" s="6">
        <v>0.77500000000000013</v>
      </c>
      <c r="S157" s="6">
        <v>2.54</v>
      </c>
      <c r="T157" s="6">
        <v>2.7</v>
      </c>
      <c r="U157" s="6">
        <v>2.2599999999999998</v>
      </c>
      <c r="V157" s="6">
        <v>2.2999999999999998</v>
      </c>
      <c r="W157" s="6">
        <v>5</v>
      </c>
      <c r="X157" s="9"/>
      <c r="Z157" s="10">
        <v>2.3570438888888887</v>
      </c>
    </row>
    <row r="158" spans="1:26" x14ac:dyDescent="0.25">
      <c r="A158" s="10" t="str">
        <f t="shared" si="0"/>
        <v/>
      </c>
      <c r="B158" s="20">
        <v>42704</v>
      </c>
      <c r="C158" s="6">
        <v>-0.25</v>
      </c>
      <c r="D158" s="6">
        <v>0.99999999999999989</v>
      </c>
      <c r="E158" s="6">
        <v>2.7</v>
      </c>
      <c r="F158" s="6">
        <v>1.6000000000000003</v>
      </c>
      <c r="G158" s="6">
        <v>2.2000000000000002</v>
      </c>
      <c r="H158" s="6">
        <v>7.96</v>
      </c>
      <c r="I158" s="6">
        <v>1.8</v>
      </c>
      <c r="J158" s="6">
        <v>2.99</v>
      </c>
      <c r="K158" s="6">
        <v>3.1399999999999997</v>
      </c>
      <c r="L158" s="9"/>
      <c r="M158" s="6">
        <v>3.8200000000000003</v>
      </c>
      <c r="N158" s="6">
        <v>3.25</v>
      </c>
      <c r="O158" s="6">
        <v>0.43786000000000003</v>
      </c>
      <c r="P158" s="6">
        <v>0.95</v>
      </c>
      <c r="Q158" s="6">
        <v>2.1375000000000002</v>
      </c>
      <c r="R158" s="6">
        <v>0.60499999999999998</v>
      </c>
      <c r="S158" s="6">
        <v>2.37</v>
      </c>
      <c r="T158" s="6">
        <v>2.5</v>
      </c>
      <c r="U158" s="6">
        <v>2.09</v>
      </c>
      <c r="V158" s="6">
        <v>2.0999999999999996</v>
      </c>
      <c r="W158" s="6">
        <v>5.42</v>
      </c>
      <c r="X158" s="9"/>
      <c r="Z158" s="10">
        <v>2.4155755555555563</v>
      </c>
    </row>
    <row r="159" spans="1:26" x14ac:dyDescent="0.25">
      <c r="A159" s="10" t="str">
        <f t="shared" si="0"/>
        <v/>
      </c>
      <c r="B159" s="20">
        <v>42734</v>
      </c>
      <c r="C159" s="6">
        <v>-0.59999999999999987</v>
      </c>
      <c r="D159" s="6">
        <v>0.45000000000000007</v>
      </c>
      <c r="E159" s="6">
        <v>2.0499999999999998</v>
      </c>
      <c r="F159" s="6">
        <v>1.5500000000000003</v>
      </c>
      <c r="G159" s="6">
        <v>0.82000000000000073</v>
      </c>
      <c r="H159" s="6">
        <v>8.81</v>
      </c>
      <c r="I159" s="6">
        <v>2.15</v>
      </c>
      <c r="J159" s="6">
        <v>3.1</v>
      </c>
      <c r="K159" s="6">
        <v>3.74</v>
      </c>
      <c r="L159" s="9"/>
      <c r="M159" s="6">
        <v>4.1899999999999995</v>
      </c>
      <c r="N159" s="6">
        <v>3.5999999999999996</v>
      </c>
      <c r="O159" s="6">
        <v>0.89643000000000017</v>
      </c>
      <c r="P159" s="6">
        <v>1.3</v>
      </c>
      <c r="Q159" s="6">
        <v>2.0875000000000004</v>
      </c>
      <c r="R159" s="6">
        <v>1.0350000000000001</v>
      </c>
      <c r="S159" s="6">
        <v>3.08</v>
      </c>
      <c r="T159" s="6">
        <v>2.6500000000000004</v>
      </c>
      <c r="U159" s="6">
        <v>1.73</v>
      </c>
      <c r="V159" s="6">
        <v>2.15</v>
      </c>
      <c r="W159" s="6">
        <v>5.9600000000000009</v>
      </c>
      <c r="X159" s="9"/>
      <c r="Z159" s="10">
        <v>2.5660516666666666</v>
      </c>
    </row>
    <row r="160" spans="1:26" x14ac:dyDescent="0.25">
      <c r="A160" s="10" t="str">
        <f t="shared" si="0"/>
        <v/>
      </c>
      <c r="B160" s="20">
        <v>42766</v>
      </c>
      <c r="C160" s="6">
        <v>-0.40000000000000036</v>
      </c>
      <c r="D160" s="6">
        <v>0.35000000000000009</v>
      </c>
      <c r="E160" s="6">
        <v>1.55</v>
      </c>
      <c r="F160" s="6">
        <v>2.1500000000000004</v>
      </c>
      <c r="G160" s="6">
        <v>0.52999999999999936</v>
      </c>
      <c r="H160" s="6">
        <v>9.4</v>
      </c>
      <c r="I160" s="6">
        <v>2.2000000000000002</v>
      </c>
      <c r="J160" s="6">
        <v>3.7800000000000002</v>
      </c>
      <c r="K160" s="6">
        <v>2.7800000000000002</v>
      </c>
      <c r="L160" s="9"/>
      <c r="M160" s="6">
        <v>4.83</v>
      </c>
      <c r="N160" s="6">
        <v>3.5999999999999996</v>
      </c>
      <c r="O160" s="6">
        <v>1.0425</v>
      </c>
      <c r="P160" s="6">
        <v>0.79999999999999982</v>
      </c>
      <c r="Q160" s="6">
        <v>2.0874999999999999</v>
      </c>
      <c r="R160" s="6">
        <v>0.88499999999999979</v>
      </c>
      <c r="S160" s="6">
        <v>3.01</v>
      </c>
      <c r="T160" s="6">
        <v>1.65</v>
      </c>
      <c r="U160" s="6">
        <v>1.7</v>
      </c>
      <c r="V160" s="6">
        <v>2.25</v>
      </c>
      <c r="W160" s="6">
        <v>6.71</v>
      </c>
      <c r="X160" s="9"/>
      <c r="Z160" s="10">
        <v>2.6441666666666666</v>
      </c>
    </row>
    <row r="161" spans="1:26" x14ac:dyDescent="0.25">
      <c r="A161" s="10" t="str">
        <f t="shared" si="0"/>
        <v/>
      </c>
      <c r="B161" s="20">
        <v>42794</v>
      </c>
      <c r="C161" s="6">
        <v>-0.5</v>
      </c>
      <c r="D161" s="6">
        <v>-4.9999999999999822E-2</v>
      </c>
      <c r="E161" s="6">
        <v>1.25</v>
      </c>
      <c r="F161" s="6">
        <v>2.6500000000000004</v>
      </c>
      <c r="G161" s="6">
        <v>-0.1800000000000006</v>
      </c>
      <c r="H161" s="6">
        <v>9.4400000000000013</v>
      </c>
      <c r="I161" s="6">
        <v>2.5</v>
      </c>
      <c r="J161" s="6">
        <v>4.0200000000000005</v>
      </c>
      <c r="K161" s="6">
        <v>3.34</v>
      </c>
      <c r="L161" s="9"/>
      <c r="M161" s="6">
        <v>4.5500000000000007</v>
      </c>
      <c r="N161" s="6">
        <v>5.5</v>
      </c>
      <c r="O161" s="6">
        <v>2.5135700000000001</v>
      </c>
      <c r="P161" s="6">
        <v>1.1000000000000001</v>
      </c>
      <c r="Q161" s="6">
        <v>2.125</v>
      </c>
      <c r="R161" s="6">
        <v>3.3850000000000002</v>
      </c>
      <c r="S161" s="6">
        <v>2.87</v>
      </c>
      <c r="T161" s="6">
        <v>0.45000000000000018</v>
      </c>
      <c r="U161" s="6">
        <v>2</v>
      </c>
      <c r="V161" s="6">
        <v>1.85</v>
      </c>
      <c r="W161" s="6">
        <v>7.3500000000000005</v>
      </c>
      <c r="X161" s="9"/>
      <c r="Z161" s="10">
        <v>2.9446427777777782</v>
      </c>
    </row>
    <row r="162" spans="1:26" x14ac:dyDescent="0.25">
      <c r="A162" s="10" t="str">
        <f t="shared" si="0"/>
        <v/>
      </c>
      <c r="B162" s="20">
        <v>42825</v>
      </c>
      <c r="C162" s="6">
        <v>-1.1500000000000004</v>
      </c>
      <c r="D162" s="6">
        <v>-0.40000000000000036</v>
      </c>
      <c r="E162" s="6">
        <v>0.89999999999999991</v>
      </c>
      <c r="F162" s="6">
        <v>2.3000000000000003</v>
      </c>
      <c r="G162" s="6">
        <v>-1.8899999999999992</v>
      </c>
      <c r="H162" s="6">
        <v>9.08</v>
      </c>
      <c r="I162" s="6">
        <v>1.6999999999999997</v>
      </c>
      <c r="J162" s="6">
        <v>3.7099999999999995</v>
      </c>
      <c r="K162" s="6">
        <v>2.5500000000000003</v>
      </c>
      <c r="L162" s="9"/>
      <c r="M162" s="6">
        <v>3.76</v>
      </c>
      <c r="N162" s="6">
        <v>4.8499999999999996</v>
      </c>
      <c r="O162" s="6">
        <v>1.34107</v>
      </c>
      <c r="P162" s="6">
        <v>0.35000000000000009</v>
      </c>
      <c r="Q162" s="6">
        <v>1.575</v>
      </c>
      <c r="R162" s="6">
        <v>2.5949999999999998</v>
      </c>
      <c r="S162" s="6">
        <v>2.54</v>
      </c>
      <c r="T162" s="6">
        <v>-0.50000000000000044</v>
      </c>
      <c r="U162" s="6">
        <v>2.1399999999999997</v>
      </c>
      <c r="V162" s="6">
        <v>1.2999999999999998</v>
      </c>
      <c r="W162" s="6">
        <v>6.9</v>
      </c>
      <c r="X162" s="9"/>
      <c r="Z162" s="10">
        <v>2.3883927777777774</v>
      </c>
    </row>
    <row r="163" spans="1:26" x14ac:dyDescent="0.25">
      <c r="A163" s="10" t="str">
        <f t="shared" si="0"/>
        <v/>
      </c>
      <c r="B163" s="20">
        <v>42853</v>
      </c>
      <c r="C163" s="6">
        <v>-0.74999999999999978</v>
      </c>
      <c r="D163" s="6">
        <v>-0.10000000000000009</v>
      </c>
      <c r="E163" s="6">
        <v>0.70000000000000018</v>
      </c>
      <c r="F163" s="6">
        <v>2.9000000000000004</v>
      </c>
      <c r="G163" s="6">
        <v>-2.669999999999999</v>
      </c>
      <c r="H163" s="6">
        <v>8.370000000000001</v>
      </c>
      <c r="I163" s="6">
        <v>1.25</v>
      </c>
      <c r="J163" s="6">
        <v>3.54</v>
      </c>
      <c r="K163" s="6">
        <v>1.88</v>
      </c>
      <c r="L163" s="9"/>
      <c r="M163" s="6">
        <v>4.46</v>
      </c>
      <c r="N163" s="6">
        <v>4.3499999999999996</v>
      </c>
      <c r="O163" s="6">
        <v>-0.41213999999999995</v>
      </c>
      <c r="P163" s="6">
        <v>0.45000000000000018</v>
      </c>
      <c r="Q163" s="6">
        <v>1.7375000000000003</v>
      </c>
      <c r="R163" s="6">
        <v>2.4850000000000003</v>
      </c>
      <c r="S163" s="6">
        <v>1.7800000000000002</v>
      </c>
      <c r="T163" s="6">
        <v>-9.9999999999999645E-2</v>
      </c>
      <c r="U163" s="6">
        <v>2.3200000000000003</v>
      </c>
      <c r="V163" s="6">
        <v>1</v>
      </c>
      <c r="W163" s="6">
        <v>6.3100000000000005</v>
      </c>
      <c r="X163" s="9"/>
      <c r="Z163" s="10">
        <v>2.2383533333333334</v>
      </c>
    </row>
    <row r="164" spans="1:26" x14ac:dyDescent="0.25">
      <c r="A164" s="10" t="str">
        <f t="shared" si="0"/>
        <v/>
      </c>
      <c r="B164" s="20">
        <v>42886</v>
      </c>
      <c r="C164" s="6">
        <v>-1.4500000000000002</v>
      </c>
      <c r="D164" s="6">
        <v>-0.30000000000000027</v>
      </c>
      <c r="E164" s="6">
        <v>0.5</v>
      </c>
      <c r="F164" s="6">
        <v>2.4999999999999996</v>
      </c>
      <c r="G164" s="6">
        <v>-2.8200000000000007</v>
      </c>
      <c r="H164" s="6">
        <v>7.5500000000000007</v>
      </c>
      <c r="I164" s="6">
        <v>0.79999999999999982</v>
      </c>
      <c r="J164" s="6">
        <v>2.78</v>
      </c>
      <c r="K164" s="6">
        <v>1.4899999999999998</v>
      </c>
      <c r="L164" s="9"/>
      <c r="M164" s="6">
        <v>4.9700000000000006</v>
      </c>
      <c r="N164" s="6">
        <v>3.7499999999999996</v>
      </c>
      <c r="O164" s="6">
        <v>-0.74351000000000012</v>
      </c>
      <c r="P164" s="6">
        <v>0.14999999999999991</v>
      </c>
      <c r="Q164" s="6">
        <v>0.4375</v>
      </c>
      <c r="R164" s="6">
        <v>1.6749999999999998</v>
      </c>
      <c r="S164" s="6">
        <v>1.3199999999999998</v>
      </c>
      <c r="T164" s="6">
        <v>0.10000000000000009</v>
      </c>
      <c r="U164" s="6">
        <v>2.44</v>
      </c>
      <c r="V164" s="6">
        <v>1</v>
      </c>
      <c r="W164" s="6">
        <v>6.0600000000000005</v>
      </c>
      <c r="X164" s="9"/>
      <c r="Z164" s="10">
        <v>1.8632772222222225</v>
      </c>
    </row>
    <row r="165" spans="1:26" x14ac:dyDescent="0.25">
      <c r="A165" s="10" t="str">
        <f t="shared" si="0"/>
        <v>2017</v>
      </c>
      <c r="B165" s="20">
        <v>42916</v>
      </c>
      <c r="C165" s="6">
        <v>-1.9</v>
      </c>
      <c r="D165" s="6">
        <v>-0.6499999999999998</v>
      </c>
      <c r="E165" s="6">
        <v>0.35000000000000009</v>
      </c>
      <c r="F165" s="6">
        <v>2.2500000000000004</v>
      </c>
      <c r="G165" s="6">
        <v>-2.5500000000000003</v>
      </c>
      <c r="H165" s="6">
        <v>7.6</v>
      </c>
      <c r="I165" s="6">
        <v>1.1500000000000001</v>
      </c>
      <c r="J165" s="6">
        <v>2.61</v>
      </c>
      <c r="K165" s="6">
        <v>1.0400000000000005</v>
      </c>
      <c r="L165" s="9"/>
      <c r="M165" s="6">
        <v>5.1400000000000006</v>
      </c>
      <c r="N165" s="6">
        <v>3.1999999999999997</v>
      </c>
      <c r="O165" s="6">
        <v>-1.0849799999999998</v>
      </c>
      <c r="P165" s="6">
        <v>-0.19999999999999996</v>
      </c>
      <c r="Q165" s="6">
        <v>0.88760000000000017</v>
      </c>
      <c r="R165" s="6">
        <v>0.72500000000000009</v>
      </c>
      <c r="S165" s="6">
        <v>0.73</v>
      </c>
      <c r="T165" s="6">
        <v>-4.9999999999999822E-2</v>
      </c>
      <c r="U165" s="6">
        <v>1.9000000000000001</v>
      </c>
      <c r="V165" s="6">
        <v>0.85000000000000009</v>
      </c>
      <c r="W165" s="6">
        <v>5</v>
      </c>
      <c r="X165" s="9"/>
      <c r="Z165" s="10">
        <v>1.5837566666666667</v>
      </c>
    </row>
    <row r="166" spans="1:26" x14ac:dyDescent="0.25">
      <c r="A166" s="10" t="str">
        <f t="shared" si="0"/>
        <v/>
      </c>
      <c r="B166" s="20">
        <v>42947</v>
      </c>
      <c r="C166" s="6">
        <v>-2</v>
      </c>
      <c r="D166" s="6">
        <v>-0.75000000000000022</v>
      </c>
      <c r="E166" s="6">
        <v>0.25</v>
      </c>
      <c r="F166" s="6">
        <v>2.6000000000000005</v>
      </c>
      <c r="G166" s="6">
        <v>-1.3399999999999992</v>
      </c>
      <c r="H166" s="6">
        <v>6.99</v>
      </c>
      <c r="I166" s="6">
        <v>1.25</v>
      </c>
      <c r="J166" s="6">
        <v>2.5499999999999998</v>
      </c>
      <c r="K166" s="6">
        <v>1.0099999999999996</v>
      </c>
      <c r="L166" s="9"/>
      <c r="M166" s="6">
        <v>4.34</v>
      </c>
      <c r="N166" s="6">
        <v>3.3999999999999995</v>
      </c>
      <c r="O166" s="6">
        <v>-1.11168</v>
      </c>
      <c r="P166" s="6">
        <v>-0.50000000000000022</v>
      </c>
      <c r="Q166" s="6">
        <v>0.90010000000000001</v>
      </c>
      <c r="R166" s="6">
        <v>1.0549999999999999</v>
      </c>
      <c r="S166" s="6">
        <v>1.32</v>
      </c>
      <c r="T166" s="6">
        <v>0.34999999999999987</v>
      </c>
      <c r="U166" s="6">
        <v>1.79</v>
      </c>
      <c r="V166" s="6">
        <v>1.05</v>
      </c>
      <c r="W166" s="6">
        <v>5.5900000000000007</v>
      </c>
      <c r="X166" s="9"/>
      <c r="Z166" s="10">
        <v>1.6151899999999999</v>
      </c>
    </row>
    <row r="167" spans="1:26" x14ac:dyDescent="0.25">
      <c r="A167" s="10" t="str">
        <f t="shared" si="0"/>
        <v/>
      </c>
      <c r="B167" s="20">
        <v>42978</v>
      </c>
      <c r="C167" s="6">
        <v>-1.6</v>
      </c>
      <c r="D167" s="6">
        <v>-1.0500000000000003</v>
      </c>
      <c r="E167" s="6">
        <v>0.34999999999999987</v>
      </c>
      <c r="F167" s="6">
        <v>2.6</v>
      </c>
      <c r="G167" s="6">
        <v>-2.0299999999999998</v>
      </c>
      <c r="H167" s="6">
        <v>7.4399999999999995</v>
      </c>
      <c r="I167" s="6">
        <v>1.25</v>
      </c>
      <c r="J167" s="6">
        <v>2.2799999999999998</v>
      </c>
      <c r="K167" s="6">
        <v>0.98999999999999977</v>
      </c>
      <c r="L167" s="9"/>
      <c r="M167" s="6">
        <v>3.37</v>
      </c>
      <c r="N167" s="6">
        <v>3.1999999999999997</v>
      </c>
      <c r="O167" s="6">
        <v>-0.82857000000000003</v>
      </c>
      <c r="P167" s="6">
        <v>-0.60000000000000009</v>
      </c>
      <c r="Q167" s="6">
        <v>1.3624999999999998</v>
      </c>
      <c r="R167" s="6">
        <v>1.0649999999999999</v>
      </c>
      <c r="S167" s="6">
        <v>1.33</v>
      </c>
      <c r="T167" s="6">
        <v>4.9999999999999822E-2</v>
      </c>
      <c r="U167" s="6">
        <v>1.8299999999999998</v>
      </c>
      <c r="V167" s="6">
        <v>1.0499999999999998</v>
      </c>
      <c r="W167" s="6">
        <v>6.3599999999999994</v>
      </c>
      <c r="X167" s="9"/>
      <c r="Z167" s="10">
        <v>1.6366072222222219</v>
      </c>
    </row>
    <row r="168" spans="1:26" x14ac:dyDescent="0.25">
      <c r="A168" s="10" t="str">
        <f t="shared" si="0"/>
        <v/>
      </c>
      <c r="B168" s="20">
        <v>43007</v>
      </c>
      <c r="C168" s="6">
        <v>-1.5</v>
      </c>
      <c r="D168" s="6">
        <v>-0.64999999999999991</v>
      </c>
      <c r="E168" s="6">
        <v>0.25</v>
      </c>
      <c r="F168" s="6">
        <v>2.6000000000000005</v>
      </c>
      <c r="G168" s="6">
        <v>-2.2499999999999991</v>
      </c>
      <c r="H168" s="6">
        <v>6.66</v>
      </c>
      <c r="I168" s="6">
        <v>1.9500000000000002</v>
      </c>
      <c r="J168" s="6">
        <v>2.23</v>
      </c>
      <c r="K168" s="6">
        <v>1.6000000000000005</v>
      </c>
      <c r="L168" s="9"/>
      <c r="M168" s="6">
        <v>3.6700000000000004</v>
      </c>
      <c r="N168" s="6">
        <v>3.6999999999999997</v>
      </c>
      <c r="O168" s="6">
        <v>0.13366000000000022</v>
      </c>
      <c r="P168" s="6">
        <v>0.20000000000000018</v>
      </c>
      <c r="Q168" s="6">
        <v>1.6625000000000001</v>
      </c>
      <c r="R168" s="6">
        <v>1.8350000000000002</v>
      </c>
      <c r="S168" s="6">
        <v>1.48</v>
      </c>
      <c r="T168" s="6">
        <v>-0.25</v>
      </c>
      <c r="U168" s="6">
        <v>1.5900000000000003</v>
      </c>
      <c r="V168" s="6">
        <v>0.95000000000000018</v>
      </c>
      <c r="W168" s="6">
        <v>6.49</v>
      </c>
      <c r="X168" s="9"/>
      <c r="Z168" s="10">
        <v>1.8333977777777781</v>
      </c>
    </row>
    <row r="169" spans="1:26" x14ac:dyDescent="0.25">
      <c r="A169" s="10" t="str">
        <f t="shared" si="0"/>
        <v/>
      </c>
      <c r="B169" s="20">
        <v>43039</v>
      </c>
      <c r="C169" s="6">
        <v>-1.9</v>
      </c>
      <c r="D169" s="6">
        <v>-0.55000000000000027</v>
      </c>
      <c r="E169" s="6">
        <v>0.14999999999999991</v>
      </c>
      <c r="F169" s="6">
        <v>2.7</v>
      </c>
      <c r="G169" s="6">
        <v>-3.1500000000000004</v>
      </c>
      <c r="H169" s="6">
        <v>5.55</v>
      </c>
      <c r="I169" s="6">
        <v>1.35</v>
      </c>
      <c r="J169" s="6">
        <v>1.7000000000000002</v>
      </c>
      <c r="K169" s="6">
        <v>1.38</v>
      </c>
      <c r="L169" s="9"/>
      <c r="M169" s="6">
        <v>3.17</v>
      </c>
      <c r="N169" s="6">
        <v>3.1999999999999997</v>
      </c>
      <c r="O169" s="6">
        <v>4.1070000000000051E-2</v>
      </c>
      <c r="P169" s="6">
        <v>0.19999999999999996</v>
      </c>
      <c r="Q169" s="6">
        <v>1.35</v>
      </c>
      <c r="R169" s="6">
        <v>2.4550000000000001</v>
      </c>
      <c r="S169" s="6">
        <v>1.42</v>
      </c>
      <c r="T169" s="6">
        <v>4.9999999999999822E-2</v>
      </c>
      <c r="U169" s="6">
        <v>1.3900000000000001</v>
      </c>
      <c r="V169" s="6">
        <v>0.64999999999999991</v>
      </c>
      <c r="W169" s="6">
        <v>6.2799999999999994</v>
      </c>
      <c r="X169" s="9"/>
      <c r="Z169" s="10">
        <v>1.6225594444444442</v>
      </c>
    </row>
    <row r="170" spans="1:26" x14ac:dyDescent="0.25">
      <c r="A170" s="10" t="str">
        <f t="shared" si="0"/>
        <v/>
      </c>
      <c r="B170" s="20">
        <v>43069</v>
      </c>
      <c r="C170" s="6">
        <v>-1.1499999999999999</v>
      </c>
      <c r="D170" s="6">
        <v>-0.64999999999999991</v>
      </c>
      <c r="E170" s="6">
        <v>-4.9999999999999822E-2</v>
      </c>
      <c r="F170" s="6">
        <v>3.1000000000000005</v>
      </c>
      <c r="G170" s="6">
        <v>-4.03</v>
      </c>
      <c r="H170" s="6">
        <v>5.65</v>
      </c>
      <c r="I170" s="6">
        <v>1.5500000000000003</v>
      </c>
      <c r="J170" s="6">
        <v>1.58</v>
      </c>
      <c r="K170" s="6">
        <v>1.3200000000000003</v>
      </c>
      <c r="L170" s="9"/>
      <c r="M170" s="6">
        <v>2.0700000000000003</v>
      </c>
      <c r="N170" s="6">
        <v>3.5999999999999996</v>
      </c>
      <c r="O170" s="6">
        <v>0.34893000000000007</v>
      </c>
      <c r="P170" s="6">
        <v>1.2500000000000002</v>
      </c>
      <c r="Q170" s="6">
        <v>1.35</v>
      </c>
      <c r="R170" s="6">
        <v>1.9850000000000001</v>
      </c>
      <c r="S170" s="6">
        <v>1.9000000000000004</v>
      </c>
      <c r="T170" s="6">
        <v>0.55000000000000027</v>
      </c>
      <c r="U170" s="6">
        <v>1.4700000000000002</v>
      </c>
      <c r="V170" s="6">
        <v>0.95000000000000018</v>
      </c>
      <c r="W170" s="6">
        <v>6.71</v>
      </c>
      <c r="X170" s="9"/>
      <c r="Z170" s="10">
        <v>1.789662777777778</v>
      </c>
    </row>
    <row r="171" spans="1:26" x14ac:dyDescent="0.25">
      <c r="A171" s="10" t="str">
        <f t="shared" si="0"/>
        <v/>
      </c>
      <c r="B171" s="20">
        <v>43098</v>
      </c>
      <c r="C171" s="6">
        <v>-1.2999999999999998</v>
      </c>
      <c r="D171" s="6">
        <v>-0.60000000000000009</v>
      </c>
      <c r="E171" s="6">
        <v>0</v>
      </c>
      <c r="F171" s="6">
        <v>2.65</v>
      </c>
      <c r="G171" s="6">
        <v>-3.32</v>
      </c>
      <c r="H171" s="6">
        <v>4.6500000000000004</v>
      </c>
      <c r="I171" s="6">
        <v>0.80000000000000027</v>
      </c>
      <c r="J171" s="6">
        <v>1.2600000000000002</v>
      </c>
      <c r="K171" s="6">
        <v>1.0800000000000005</v>
      </c>
      <c r="L171" s="9"/>
      <c r="M171" s="6">
        <v>1.3900000000000001</v>
      </c>
      <c r="N171" s="6">
        <v>3.15</v>
      </c>
      <c r="O171" s="6">
        <v>9.1070000000000206E-2</v>
      </c>
      <c r="P171" s="6">
        <v>0.70000000000000018</v>
      </c>
      <c r="Q171" s="6">
        <v>1.35</v>
      </c>
      <c r="R171" s="6">
        <v>0.75500000000000012</v>
      </c>
      <c r="S171" s="6">
        <v>1.2400000000000002</v>
      </c>
      <c r="T171" s="6">
        <v>0.10000000000000009</v>
      </c>
      <c r="U171" s="6">
        <v>1.32</v>
      </c>
      <c r="V171" s="6">
        <v>0.70000000000000018</v>
      </c>
      <c r="W171" s="6">
        <v>5.84</v>
      </c>
      <c r="X171" s="6">
        <v>4.5499999999999989</v>
      </c>
      <c r="Z171" s="10">
        <v>1.3386705555555558</v>
      </c>
    </row>
    <row r="172" spans="1:26" x14ac:dyDescent="0.25">
      <c r="A172" s="10" t="str">
        <f t="shared" si="0"/>
        <v/>
      </c>
      <c r="B172" s="20">
        <v>43131</v>
      </c>
      <c r="C172" s="6">
        <v>-1.1000000000000001</v>
      </c>
      <c r="D172" s="6">
        <v>-0.60000000000000009</v>
      </c>
      <c r="E172" s="6">
        <v>0.20000000000000018</v>
      </c>
      <c r="F172" s="6">
        <v>2.9499999999999997</v>
      </c>
      <c r="G172" s="6">
        <v>-1.7499999999999996</v>
      </c>
      <c r="H172" s="6">
        <v>4.74</v>
      </c>
      <c r="I172" s="6">
        <v>0.89999999999999991</v>
      </c>
      <c r="J172" s="6">
        <v>1.42</v>
      </c>
      <c r="K172" s="6">
        <v>2.3000000000000003</v>
      </c>
      <c r="L172" s="9"/>
      <c r="M172" s="6">
        <v>1.5299999999999998</v>
      </c>
      <c r="N172" s="6">
        <v>3.4499999999999997</v>
      </c>
      <c r="O172" s="6">
        <v>-0.1696399999999999</v>
      </c>
      <c r="P172" s="6">
        <v>1.3</v>
      </c>
      <c r="Q172" s="6">
        <v>1.6625000000000001</v>
      </c>
      <c r="R172" s="6">
        <v>1.085</v>
      </c>
      <c r="S172" s="6">
        <v>1.6</v>
      </c>
      <c r="T172" s="6">
        <v>1.1499999999999999</v>
      </c>
      <c r="U172" s="6">
        <v>1.42</v>
      </c>
      <c r="V172" s="6">
        <v>0.20000000000000018</v>
      </c>
      <c r="W172" s="6">
        <v>6.16</v>
      </c>
      <c r="X172" s="6">
        <v>2.85</v>
      </c>
      <c r="Z172" s="10">
        <v>1.5498811111111113</v>
      </c>
    </row>
    <row r="173" spans="1:26" x14ac:dyDescent="0.25">
      <c r="A173" s="10" t="str">
        <f t="shared" si="0"/>
        <v/>
      </c>
      <c r="B173" s="20">
        <v>43159</v>
      </c>
      <c r="C173" s="6">
        <v>-0.34999999999999987</v>
      </c>
      <c r="D173" s="6">
        <v>-0.29999999999999971</v>
      </c>
      <c r="E173" s="6">
        <v>0.80000000000000027</v>
      </c>
      <c r="F173" s="6">
        <v>3.45</v>
      </c>
      <c r="G173" s="6">
        <v>-1.5599999999999996</v>
      </c>
      <c r="H173" s="6">
        <v>4.6100000000000003</v>
      </c>
      <c r="I173" s="6">
        <v>1.2000000000000002</v>
      </c>
      <c r="J173" s="6">
        <v>1.83</v>
      </c>
      <c r="K173" s="6">
        <v>2.8600000000000003</v>
      </c>
      <c r="L173" s="9"/>
      <c r="M173" s="6">
        <v>2.2599999999999998</v>
      </c>
      <c r="N173" s="6">
        <v>2.15</v>
      </c>
      <c r="O173" s="6">
        <v>-1.6670599999999998</v>
      </c>
      <c r="P173" s="6">
        <v>0.90000000000000013</v>
      </c>
      <c r="Q173" s="6">
        <v>1.3350000000000002</v>
      </c>
      <c r="R173" s="6">
        <v>-0.125</v>
      </c>
      <c r="S173" s="6">
        <v>1.77</v>
      </c>
      <c r="T173" s="6">
        <v>2.5500000000000003</v>
      </c>
      <c r="U173" s="6">
        <v>1.7800000000000002</v>
      </c>
      <c r="V173" s="6">
        <v>0</v>
      </c>
      <c r="W173" s="6">
        <v>6.0200000000000005</v>
      </c>
      <c r="X173" s="6">
        <v>2.5500000000000016</v>
      </c>
      <c r="Z173" s="10">
        <v>1.5673855555555558</v>
      </c>
    </row>
    <row r="174" spans="1:26" x14ac:dyDescent="0.25">
      <c r="A174" s="10" t="str">
        <f t="shared" si="0"/>
        <v/>
      </c>
      <c r="B174" s="20">
        <v>43189</v>
      </c>
      <c r="C174" s="6">
        <v>-0.30000000000000004</v>
      </c>
      <c r="D174" s="6">
        <v>-0.45000000000000018</v>
      </c>
      <c r="E174" s="6">
        <v>0.84999999999999987</v>
      </c>
      <c r="F174" s="6">
        <v>3.35</v>
      </c>
      <c r="G174" s="6">
        <v>-1.5800000000000005</v>
      </c>
      <c r="H174" s="6">
        <v>4.47</v>
      </c>
      <c r="I174" s="6">
        <v>1.3499999999999999</v>
      </c>
      <c r="J174" s="6">
        <v>2.0099999999999998</v>
      </c>
      <c r="K174" s="6">
        <v>3.11</v>
      </c>
      <c r="L174" s="9"/>
      <c r="M174" s="6">
        <v>2.3699999999999997</v>
      </c>
      <c r="N174" s="6">
        <v>2.8999999999999995</v>
      </c>
      <c r="O174" s="6">
        <v>-0.95964000000000027</v>
      </c>
      <c r="P174" s="6">
        <v>0.95</v>
      </c>
      <c r="Q174" s="6">
        <v>1.8875</v>
      </c>
      <c r="R174" s="6">
        <v>0.43499999999999983</v>
      </c>
      <c r="S174" s="6">
        <v>1.5</v>
      </c>
      <c r="T174" s="6">
        <v>2.5999999999999996</v>
      </c>
      <c r="U174" s="6">
        <v>1.3599999999999999</v>
      </c>
      <c r="V174" s="6">
        <v>-0.64999999999999991</v>
      </c>
      <c r="W174" s="6">
        <v>5.5500000000000007</v>
      </c>
      <c r="X174" s="6">
        <v>2.5000000000000013</v>
      </c>
      <c r="Z174" s="10">
        <v>1.6234922222222219</v>
      </c>
    </row>
    <row r="175" spans="1:26" x14ac:dyDescent="0.25">
      <c r="A175" s="10" t="str">
        <f t="shared" si="0"/>
        <v/>
      </c>
      <c r="B175" s="20">
        <v>43220</v>
      </c>
      <c r="C175" s="6">
        <v>-0.39999999999999991</v>
      </c>
      <c r="D175" s="6">
        <v>-0.64999999999999991</v>
      </c>
      <c r="E175" s="6">
        <v>0.64999999999999991</v>
      </c>
      <c r="F175" s="6">
        <v>2.75</v>
      </c>
      <c r="G175" s="6">
        <v>-2.0999999999999996</v>
      </c>
      <c r="H175" s="6">
        <v>4.49</v>
      </c>
      <c r="I175" s="6">
        <v>1.35</v>
      </c>
      <c r="J175" s="6">
        <v>1.87</v>
      </c>
      <c r="K175" s="6">
        <v>3.7</v>
      </c>
      <c r="L175" s="9"/>
      <c r="M175" s="6">
        <v>2.17</v>
      </c>
      <c r="N175" s="6">
        <v>3.3</v>
      </c>
      <c r="O175" s="6">
        <v>0.15643000000000007</v>
      </c>
      <c r="P175" s="6">
        <v>0.75</v>
      </c>
      <c r="Q175" s="6">
        <v>2.0874999999999999</v>
      </c>
      <c r="R175" s="6">
        <v>0.11500000000000021</v>
      </c>
      <c r="S175" s="6">
        <v>1.5899999999999999</v>
      </c>
      <c r="T175" s="6">
        <v>2.6</v>
      </c>
      <c r="U175" s="6">
        <v>1.18</v>
      </c>
      <c r="V175" s="6">
        <v>-0.54999999999999982</v>
      </c>
      <c r="W175" s="6">
        <v>5.6</v>
      </c>
      <c r="X175" s="6">
        <v>5.5</v>
      </c>
      <c r="Z175" s="10">
        <v>1.6143849999999997</v>
      </c>
    </row>
    <row r="176" spans="1:26" x14ac:dyDescent="0.25">
      <c r="A176" s="10" t="str">
        <f t="shared" si="0"/>
        <v/>
      </c>
      <c r="B176" s="20">
        <v>43251</v>
      </c>
      <c r="C176" s="6">
        <v>-0.40000000000000036</v>
      </c>
      <c r="D176" s="6">
        <v>-0.85000000000000009</v>
      </c>
      <c r="E176" s="6">
        <v>0.84999999999999987</v>
      </c>
      <c r="F176" s="6">
        <v>3.1499999999999995</v>
      </c>
      <c r="G176" s="6">
        <v>5.3999999999999995</v>
      </c>
      <c r="H176" s="6">
        <v>4.6899999999999995</v>
      </c>
      <c r="I176" s="6">
        <v>1.5499999999999998</v>
      </c>
      <c r="J176" s="6">
        <v>2.1399999999999997</v>
      </c>
      <c r="K176" s="6">
        <v>4.04</v>
      </c>
      <c r="L176" s="9"/>
      <c r="M176" s="6">
        <v>2.1799999999999997</v>
      </c>
      <c r="N176" s="6">
        <v>3.5999999999999996</v>
      </c>
      <c r="O176" s="6">
        <v>-3.2500000000000195E-2</v>
      </c>
      <c r="P176" s="6">
        <v>1.0499999999999998</v>
      </c>
      <c r="Q176" s="6">
        <v>2.0874999999999999</v>
      </c>
      <c r="R176" s="6">
        <v>0.67499999999999982</v>
      </c>
      <c r="S176" s="6">
        <v>2.57</v>
      </c>
      <c r="T176" s="6">
        <v>2.5</v>
      </c>
      <c r="U176" s="6">
        <v>1.0599999999999998</v>
      </c>
      <c r="V176" s="6">
        <v>-0.29999999999999982</v>
      </c>
      <c r="W176" s="6">
        <v>5.89</v>
      </c>
      <c r="X176" s="6">
        <v>14.75</v>
      </c>
      <c r="Z176" s="10">
        <v>1.8005555555555555</v>
      </c>
    </row>
    <row r="177" spans="1:26" x14ac:dyDescent="0.25">
      <c r="A177" s="10" t="str">
        <f t="shared" si="0"/>
        <v>2018</v>
      </c>
      <c r="B177" s="20">
        <v>43280</v>
      </c>
      <c r="C177" s="6">
        <v>-0.70000000000000018</v>
      </c>
      <c r="D177" s="6">
        <v>-1.3000000000000003</v>
      </c>
      <c r="E177" s="6">
        <v>0.39999999999999991</v>
      </c>
      <c r="F177" s="6">
        <v>2.8000000000000003</v>
      </c>
      <c r="G177" s="6">
        <v>3.2599999999999993</v>
      </c>
      <c r="H177" s="6">
        <v>3.0100000000000002</v>
      </c>
      <c r="I177" s="6">
        <v>0.89999999999999991</v>
      </c>
      <c r="J177" s="6">
        <v>1.9499999999999997</v>
      </c>
      <c r="K177" s="6">
        <v>3.9999999999999996</v>
      </c>
      <c r="L177" s="9"/>
      <c r="M177" s="6">
        <v>2.23</v>
      </c>
      <c r="N177" s="6">
        <v>3.3499999999999996</v>
      </c>
      <c r="O177" s="6">
        <v>0.51196000000000019</v>
      </c>
      <c r="P177" s="6">
        <v>0.89999999999999991</v>
      </c>
      <c r="Q177" s="6">
        <v>1.7374999999999998</v>
      </c>
      <c r="R177" s="6">
        <v>0.875</v>
      </c>
      <c r="S177" s="6">
        <v>3.03</v>
      </c>
      <c r="T177" s="6">
        <v>3.35</v>
      </c>
      <c r="U177" s="6">
        <v>1.01</v>
      </c>
      <c r="V177" s="6">
        <v>-0.60000000000000009</v>
      </c>
      <c r="W177" s="6">
        <v>5.8599999999999994</v>
      </c>
      <c r="X177" s="6">
        <v>11.4</v>
      </c>
      <c r="Z177" s="10">
        <v>1.628581111111111</v>
      </c>
    </row>
    <row r="178" spans="1:26" x14ac:dyDescent="0.25">
      <c r="A178" s="10" t="str">
        <f t="shared" si="0"/>
        <v/>
      </c>
      <c r="B178" s="20">
        <v>43312</v>
      </c>
      <c r="C178" s="6">
        <v>-0.39999999999999991</v>
      </c>
      <c r="D178" s="6">
        <v>-1.6</v>
      </c>
      <c r="E178" s="6">
        <v>0.39999999999999991</v>
      </c>
      <c r="F178" s="6">
        <v>2.3000000000000003</v>
      </c>
      <c r="G178" s="6">
        <v>2.8000000000000003</v>
      </c>
      <c r="H178" s="6">
        <v>2.9199999999999995</v>
      </c>
      <c r="I178" s="6">
        <v>0.69999999999999973</v>
      </c>
      <c r="J178" s="6">
        <v>2.0299999999999998</v>
      </c>
      <c r="K178" s="6">
        <v>3.8400000000000003</v>
      </c>
      <c r="L178" s="9"/>
      <c r="M178" s="6">
        <v>2.98</v>
      </c>
      <c r="N178" s="6">
        <v>3.1499999999999995</v>
      </c>
      <c r="O178" s="6">
        <v>0.17585000000000006</v>
      </c>
      <c r="P178" s="6">
        <v>1.2999999999999998</v>
      </c>
      <c r="Q178" s="6">
        <v>1.8624999999999998</v>
      </c>
      <c r="R178" s="6">
        <v>0.52499999999999991</v>
      </c>
      <c r="S178" s="6">
        <v>2.9699999999999998</v>
      </c>
      <c r="T178" s="6">
        <v>3.25</v>
      </c>
      <c r="U178" s="6">
        <v>0.92999999999999994</v>
      </c>
      <c r="V178" s="6">
        <v>-1.4</v>
      </c>
      <c r="W178" s="6">
        <v>5.65</v>
      </c>
      <c r="X178" s="6">
        <v>9.7000000000000011</v>
      </c>
      <c r="Z178" s="10">
        <v>1.5412972222222221</v>
      </c>
    </row>
    <row r="179" spans="1:26" x14ac:dyDescent="0.25">
      <c r="A179" s="10" t="str">
        <f t="shared" si="0"/>
        <v/>
      </c>
      <c r="B179" s="20">
        <v>43343</v>
      </c>
      <c r="C179" s="6">
        <v>-0.54999999999999982</v>
      </c>
      <c r="D179" s="6">
        <v>-1.7999999999999998</v>
      </c>
      <c r="E179" s="6">
        <v>0.20000000000000018</v>
      </c>
      <c r="F179" s="6">
        <v>2.2999999999999998</v>
      </c>
      <c r="G179" s="6">
        <v>0.5500000000000016</v>
      </c>
      <c r="H179" s="6">
        <v>3.01</v>
      </c>
      <c r="I179" s="6">
        <v>0.60000000000000009</v>
      </c>
      <c r="J179" s="6">
        <v>1.85</v>
      </c>
      <c r="K179" s="6">
        <v>3.55</v>
      </c>
      <c r="L179" s="6">
        <v>2.13</v>
      </c>
      <c r="M179" s="6">
        <v>3.5100000000000002</v>
      </c>
      <c r="N179" s="6">
        <v>2.75</v>
      </c>
      <c r="O179" s="6">
        <v>-6.3039999999999541E-2</v>
      </c>
      <c r="P179" s="6">
        <v>0.80000000000000027</v>
      </c>
      <c r="Q179" s="6">
        <v>1.5625000000000002</v>
      </c>
      <c r="R179" s="6">
        <v>0.53500000000000014</v>
      </c>
      <c r="S179" s="6">
        <v>3</v>
      </c>
      <c r="T179" s="6">
        <v>3.75</v>
      </c>
      <c r="U179" s="6">
        <v>0.58000000000000007</v>
      </c>
      <c r="V179" s="6">
        <v>-1.8999999999999995</v>
      </c>
      <c r="W179" s="6">
        <v>4.8899999999999997</v>
      </c>
      <c r="X179" s="6">
        <v>6.3000000000000016</v>
      </c>
      <c r="Z179" s="10">
        <v>1.4291821052631581</v>
      </c>
    </row>
    <row r="180" spans="1:26" x14ac:dyDescent="0.25">
      <c r="A180" s="10" t="str">
        <f t="shared" si="0"/>
        <v/>
      </c>
      <c r="B180" s="20">
        <v>43371</v>
      </c>
      <c r="C180" s="6">
        <v>-0.75</v>
      </c>
      <c r="D180" s="6">
        <v>-2.6500000000000004</v>
      </c>
      <c r="E180" s="6">
        <v>-0.35000000000000009</v>
      </c>
      <c r="F180" s="6">
        <v>1.6499999999999995</v>
      </c>
      <c r="G180" s="6">
        <v>-0.46999999999999975</v>
      </c>
      <c r="H180" s="6">
        <v>2.0199999999999996</v>
      </c>
      <c r="I180" s="6">
        <v>-0.55000000000000027</v>
      </c>
      <c r="J180" s="6">
        <v>1.0699999999999998</v>
      </c>
      <c r="K180" s="6">
        <v>2.7800000000000002</v>
      </c>
      <c r="L180" s="6">
        <v>1.3299999999999998</v>
      </c>
      <c r="M180" s="6">
        <v>2.8499999999999996</v>
      </c>
      <c r="N180" s="6">
        <v>1.8999999999999995</v>
      </c>
      <c r="O180" s="6">
        <v>-0.41929000000000016</v>
      </c>
      <c r="P180" s="6">
        <v>-0.55000000000000027</v>
      </c>
      <c r="Q180" s="6">
        <v>0.91249999999999987</v>
      </c>
      <c r="R180" s="6">
        <v>-0.29500000000000015</v>
      </c>
      <c r="S180" s="6">
        <v>2.92</v>
      </c>
      <c r="T180" s="6">
        <v>3</v>
      </c>
      <c r="U180" s="6">
        <v>0.21999999999999975</v>
      </c>
      <c r="V180" s="6">
        <v>-2.3500000000000005</v>
      </c>
      <c r="W180" s="6">
        <v>4.17</v>
      </c>
      <c r="X180" s="6">
        <v>-0.45000000000000018</v>
      </c>
      <c r="Z180" s="10">
        <v>0.74358999999999975</v>
      </c>
    </row>
    <row r="181" spans="1:26" x14ac:dyDescent="0.25">
      <c r="A181" s="10" t="str">
        <f t="shared" si="0"/>
        <v/>
      </c>
      <c r="B181" s="20">
        <v>43404</v>
      </c>
      <c r="C181" s="6">
        <v>-0.45000000000000018</v>
      </c>
      <c r="D181" s="6">
        <v>-2.65</v>
      </c>
      <c r="E181" s="6">
        <v>-5.0000000000000044E-2</v>
      </c>
      <c r="F181" s="6">
        <v>1.6500000000000004</v>
      </c>
      <c r="G181" s="6">
        <v>-0.98999999999999844</v>
      </c>
      <c r="H181" s="6">
        <v>2.1900000000000004</v>
      </c>
      <c r="I181" s="6">
        <v>0.10000000000000009</v>
      </c>
      <c r="J181" s="6">
        <v>1.17</v>
      </c>
      <c r="K181" s="6">
        <v>3.0999999999999996</v>
      </c>
      <c r="L181" s="6">
        <v>0.93000000000000016</v>
      </c>
      <c r="M181" s="6">
        <v>3.37</v>
      </c>
      <c r="N181" s="6">
        <v>2.0999999999999996</v>
      </c>
      <c r="O181" s="6">
        <v>-1.1935700000000002</v>
      </c>
      <c r="P181" s="6">
        <v>-0.25</v>
      </c>
      <c r="Q181" s="6">
        <v>1.1125</v>
      </c>
      <c r="R181" s="6">
        <v>0.46500000000000008</v>
      </c>
      <c r="S181" s="6">
        <v>2.84</v>
      </c>
      <c r="T181" s="6">
        <v>2.9</v>
      </c>
      <c r="U181" s="6">
        <v>0.51</v>
      </c>
      <c r="V181" s="6">
        <v>-2.1500000000000004</v>
      </c>
      <c r="W181" s="6">
        <v>4.21</v>
      </c>
      <c r="X181" s="6">
        <v>-5.6499999999999986</v>
      </c>
      <c r="Z181" s="10">
        <v>0.88441736842105245</v>
      </c>
    </row>
    <row r="182" spans="1:26" x14ac:dyDescent="0.25">
      <c r="A182" s="10" t="str">
        <f t="shared" si="0"/>
        <v/>
      </c>
      <c r="B182" s="20">
        <v>43434</v>
      </c>
      <c r="C182" s="6">
        <v>-0.29999999999999982</v>
      </c>
      <c r="D182" s="6">
        <v>-2.25</v>
      </c>
      <c r="E182" s="6">
        <v>0.15000000000000013</v>
      </c>
      <c r="F182" s="6">
        <v>1.5</v>
      </c>
      <c r="G182" s="6">
        <v>2.3299999999999992</v>
      </c>
      <c r="H182" s="6">
        <v>2.4000000000000004</v>
      </c>
      <c r="I182" s="6">
        <v>-9.9999999999999645E-2</v>
      </c>
      <c r="J182" s="6">
        <v>0.93000000000000016</v>
      </c>
      <c r="K182" s="6">
        <v>3.2300000000000004</v>
      </c>
      <c r="L182" s="6">
        <v>0.27</v>
      </c>
      <c r="M182" s="6">
        <v>4.12</v>
      </c>
      <c r="N182" s="6">
        <v>2.0999999999999996</v>
      </c>
      <c r="O182" s="6">
        <v>-1.4471399999999999</v>
      </c>
      <c r="P182" s="6">
        <v>-0.29999999999999982</v>
      </c>
      <c r="Q182" s="6">
        <v>1.55</v>
      </c>
      <c r="R182" s="6">
        <v>1.0350000000000001</v>
      </c>
      <c r="S182" s="6">
        <v>2.72</v>
      </c>
      <c r="T182" s="6">
        <v>3</v>
      </c>
      <c r="U182" s="6">
        <v>0.51000000000000023</v>
      </c>
      <c r="V182" s="6">
        <v>-1.3999999999999995</v>
      </c>
      <c r="W182" s="6">
        <v>3.62</v>
      </c>
      <c r="X182" s="6">
        <v>-8.5500000000000007</v>
      </c>
      <c r="Z182" s="10">
        <v>0.95304526315789484</v>
      </c>
    </row>
    <row r="183" spans="1:26" x14ac:dyDescent="0.25">
      <c r="A183" s="10" t="str">
        <f t="shared" si="0"/>
        <v/>
      </c>
      <c r="B183" s="20">
        <v>43465</v>
      </c>
      <c r="C183" s="6">
        <v>-0.85000000000000009</v>
      </c>
      <c r="D183" s="6">
        <v>-2.4000000000000004</v>
      </c>
      <c r="E183" s="6">
        <v>-0.20000000000000018</v>
      </c>
      <c r="F183" s="6">
        <v>1.65</v>
      </c>
      <c r="G183" s="6">
        <v>3.0999999999999992</v>
      </c>
      <c r="H183" s="6">
        <v>2.15</v>
      </c>
      <c r="I183" s="6">
        <v>-0.45000000000000018</v>
      </c>
      <c r="J183" s="6">
        <v>0.46999999999999975</v>
      </c>
      <c r="K183" s="6">
        <v>2.82</v>
      </c>
      <c r="L183" s="6">
        <v>-0.28000000000000025</v>
      </c>
      <c r="M183" s="6">
        <v>3.7900000000000005</v>
      </c>
      <c r="N183" s="6">
        <v>1.8499999999999996</v>
      </c>
      <c r="O183" s="6">
        <v>-0.85606999999999989</v>
      </c>
      <c r="P183" s="6">
        <v>-0.15000000000000013</v>
      </c>
      <c r="Q183" s="6">
        <v>0.71249999999999991</v>
      </c>
      <c r="R183" s="6">
        <v>0.83499999999999996</v>
      </c>
      <c r="S183" s="6">
        <v>2.27</v>
      </c>
      <c r="T183" s="6">
        <v>2.4499999999999997</v>
      </c>
      <c r="U183" s="6">
        <v>0.79999999999999982</v>
      </c>
      <c r="V183" s="6">
        <v>-1.0500000000000003</v>
      </c>
      <c r="W183" s="6">
        <v>2.89</v>
      </c>
      <c r="X183" s="6">
        <v>-8.2000000000000011</v>
      </c>
      <c r="Z183" s="10">
        <v>0.71744368421052618</v>
      </c>
    </row>
    <row r="184" spans="1:26" x14ac:dyDescent="0.25">
      <c r="A184" s="10" t="str">
        <f t="shared" si="0"/>
        <v/>
      </c>
      <c r="B184" s="20">
        <v>43496</v>
      </c>
      <c r="C184" s="6">
        <v>-1.65</v>
      </c>
      <c r="D184" s="6">
        <v>-2.7</v>
      </c>
      <c r="E184" s="6">
        <v>-9.9999999999999867E-2</v>
      </c>
      <c r="F184" s="6">
        <v>1.85</v>
      </c>
      <c r="G184" s="6">
        <v>2.7499999999999987</v>
      </c>
      <c r="H184" s="6">
        <v>1.8200000000000003</v>
      </c>
      <c r="I184" s="6">
        <v>0.30000000000000004</v>
      </c>
      <c r="J184" s="6">
        <v>0.20000000000000018</v>
      </c>
      <c r="K184" s="6">
        <v>2.98</v>
      </c>
      <c r="L184" s="6">
        <v>-0.58000000000000007</v>
      </c>
      <c r="M184" s="6">
        <v>3.6300000000000003</v>
      </c>
      <c r="N184" s="6">
        <v>1.7499999999999996</v>
      </c>
      <c r="O184" s="6">
        <v>-2.2642899999999999</v>
      </c>
      <c r="P184" s="6">
        <v>5.0000000000000044E-2</v>
      </c>
      <c r="Q184" s="6">
        <v>0.51250000000000018</v>
      </c>
      <c r="R184" s="6">
        <v>0.29500000000000015</v>
      </c>
      <c r="S184" s="6">
        <v>2.2800000000000002</v>
      </c>
      <c r="T184" s="6">
        <v>3.0500000000000003</v>
      </c>
      <c r="U184" s="6">
        <v>0.59000000000000008</v>
      </c>
      <c r="V184" s="6">
        <v>-0.55000000000000027</v>
      </c>
      <c r="W184" s="6">
        <v>1.8599999999999999</v>
      </c>
      <c r="X184" s="6">
        <v>-10.199999999999998</v>
      </c>
      <c r="Z184" s="10">
        <v>0.54437947368421058</v>
      </c>
    </row>
    <row r="185" spans="1:26" x14ac:dyDescent="0.25">
      <c r="A185" s="10" t="str">
        <f t="shared" si="0"/>
        <v/>
      </c>
      <c r="B185" s="20">
        <v>43524</v>
      </c>
      <c r="C185" s="6">
        <v>-1.9500000000000002</v>
      </c>
      <c r="D185" s="6">
        <v>-3.2</v>
      </c>
      <c r="E185" s="6">
        <v>-0.7</v>
      </c>
      <c r="F185" s="6">
        <v>1.6500000000000004</v>
      </c>
      <c r="G185" s="6">
        <v>3.3299999999999983</v>
      </c>
      <c r="H185" s="6">
        <v>1.6099999999999999</v>
      </c>
      <c r="I185" s="6">
        <v>0.30000000000000004</v>
      </c>
      <c r="J185" s="6">
        <v>0.24000000000000021</v>
      </c>
      <c r="K185" s="6">
        <v>3.3100000000000005</v>
      </c>
      <c r="L185" s="6">
        <v>-0.45000000000000018</v>
      </c>
      <c r="M185" s="6">
        <v>2.68</v>
      </c>
      <c r="N185" s="6">
        <v>1.8499999999999996</v>
      </c>
      <c r="O185" s="6">
        <v>-2.09964</v>
      </c>
      <c r="P185" s="6">
        <v>0.25</v>
      </c>
      <c r="Q185" s="6">
        <v>0.44999999999999996</v>
      </c>
      <c r="R185" s="6">
        <v>0.16500000000000004</v>
      </c>
      <c r="S185" s="6">
        <v>2.34</v>
      </c>
      <c r="T185" s="6">
        <v>2.65</v>
      </c>
      <c r="U185" s="6">
        <v>2.0000000000000018E-2</v>
      </c>
      <c r="V185" s="6">
        <v>-4.9999999999999822E-2</v>
      </c>
      <c r="W185" s="6">
        <v>1.5300000000000002</v>
      </c>
      <c r="X185" s="6">
        <v>-12.299999999999997</v>
      </c>
      <c r="Z185" s="10">
        <v>0.38344</v>
      </c>
    </row>
    <row r="186" spans="1:26" x14ac:dyDescent="0.25">
      <c r="A186" s="10" t="str">
        <f t="shared" si="0"/>
        <v/>
      </c>
      <c r="B186" s="20">
        <v>43553</v>
      </c>
      <c r="C186" s="6">
        <v>-1.85</v>
      </c>
      <c r="D186" s="6">
        <v>-3.4000000000000004</v>
      </c>
      <c r="E186" s="6">
        <v>-0.8</v>
      </c>
      <c r="F186" s="6">
        <v>1.65</v>
      </c>
      <c r="G186" s="6">
        <v>3.6899999999999991</v>
      </c>
      <c r="H186" s="6">
        <v>1.3199999999999998</v>
      </c>
      <c r="I186" s="6">
        <v>0.39999999999999991</v>
      </c>
      <c r="J186" s="6">
        <v>0.43999999999999995</v>
      </c>
      <c r="K186" s="6">
        <v>3.65</v>
      </c>
      <c r="L186" s="6">
        <v>-0.25</v>
      </c>
      <c r="M186" s="6">
        <v>2.79</v>
      </c>
      <c r="N186" s="6">
        <v>1.4499999999999997</v>
      </c>
      <c r="O186" s="6">
        <v>-1.0421400000000003</v>
      </c>
      <c r="P186" s="6">
        <v>0.75</v>
      </c>
      <c r="Q186" s="6">
        <v>0.57499999999999996</v>
      </c>
      <c r="R186" s="6">
        <v>0.21499999999999986</v>
      </c>
      <c r="S186" s="6">
        <v>2.87</v>
      </c>
      <c r="T186" s="6">
        <v>2.4499999999999997</v>
      </c>
      <c r="U186" s="6">
        <v>-9.000000000000008E-2</v>
      </c>
      <c r="V186" s="6">
        <v>0.75</v>
      </c>
      <c r="W186" s="6">
        <v>1.9</v>
      </c>
      <c r="X186" s="6">
        <v>-15.300000000000002</v>
      </c>
      <c r="Z186" s="10">
        <v>0.53304526315789469</v>
      </c>
    </row>
    <row r="187" spans="1:26" x14ac:dyDescent="0.25">
      <c r="A187" s="10" t="str">
        <f t="shared" si="0"/>
        <v/>
      </c>
      <c r="B187" s="20">
        <v>43585</v>
      </c>
      <c r="C187" s="6">
        <v>-1.5499999999999998</v>
      </c>
      <c r="D187" s="6">
        <v>-3.5</v>
      </c>
      <c r="E187" s="6">
        <v>-1.2000000000000002</v>
      </c>
      <c r="F187" s="6">
        <v>1.8499999999999996</v>
      </c>
      <c r="G187" s="6">
        <v>4</v>
      </c>
      <c r="H187" s="6">
        <v>1.0599999999999996</v>
      </c>
      <c r="I187" s="6">
        <v>0.5</v>
      </c>
      <c r="J187" s="6">
        <v>0.5</v>
      </c>
      <c r="K187" s="6">
        <v>3.34</v>
      </c>
      <c r="L187" s="6">
        <v>-0.5</v>
      </c>
      <c r="M187" s="6">
        <v>2.5099999999999998</v>
      </c>
      <c r="N187" s="6">
        <v>1.3499999999999996</v>
      </c>
      <c r="O187" s="6">
        <v>-1.2892899999999998</v>
      </c>
      <c r="P187" s="6">
        <v>0.64999999999999991</v>
      </c>
      <c r="Q187" s="6">
        <v>0.47499999999999998</v>
      </c>
      <c r="R187" s="6">
        <v>0.21499999999999997</v>
      </c>
      <c r="S187" s="6">
        <v>2.72</v>
      </c>
      <c r="T187" s="6">
        <v>2.5499999999999998</v>
      </c>
      <c r="U187" s="6">
        <v>2.0000000000000018E-2</v>
      </c>
      <c r="V187" s="6">
        <v>1.0499999999999998</v>
      </c>
      <c r="W187" s="6">
        <v>2.08</v>
      </c>
      <c r="X187" s="6">
        <v>-16.299999999999997</v>
      </c>
      <c r="Z187" s="10">
        <v>0.49951105263157897</v>
      </c>
    </row>
    <row r="188" spans="1:26" x14ac:dyDescent="0.25">
      <c r="A188" s="10" t="str">
        <f t="shared" si="0"/>
        <v/>
      </c>
      <c r="B188" s="20">
        <v>43616</v>
      </c>
      <c r="C188" s="6">
        <v>-1.5999999999999999</v>
      </c>
      <c r="D188" s="6">
        <v>-3.7</v>
      </c>
      <c r="E188" s="6">
        <v>-1.5999999999999999</v>
      </c>
      <c r="F188" s="6">
        <v>1.55</v>
      </c>
      <c r="G188" s="6">
        <v>4.589999999999999</v>
      </c>
      <c r="H188" s="6">
        <v>1.1399999999999999</v>
      </c>
      <c r="I188" s="6">
        <v>0</v>
      </c>
      <c r="J188" s="6">
        <v>0.24</v>
      </c>
      <c r="K188" s="6">
        <v>3.2699999999999996</v>
      </c>
      <c r="L188" s="6">
        <v>-0.74999999999999978</v>
      </c>
      <c r="M188" s="6">
        <v>2.25</v>
      </c>
      <c r="N188" s="6">
        <v>0.94999999999999951</v>
      </c>
      <c r="O188" s="6">
        <v>-1.5239299999999998</v>
      </c>
      <c r="P188" s="6">
        <v>0.35000000000000009</v>
      </c>
      <c r="Q188" s="6">
        <v>0.33750000000000013</v>
      </c>
      <c r="R188" s="6">
        <v>-0.255</v>
      </c>
      <c r="S188" s="6">
        <v>2.2400000000000002</v>
      </c>
      <c r="T188" s="6">
        <v>2.0999999999999996</v>
      </c>
      <c r="U188" s="6">
        <v>-9.9999999999999867E-2</v>
      </c>
      <c r="V188" s="6">
        <v>0.59999999999999987</v>
      </c>
      <c r="W188" s="6">
        <v>1.9200000000000002</v>
      </c>
      <c r="X188" s="6">
        <v>-17.999999999999996</v>
      </c>
      <c r="Z188" s="10">
        <v>0.21834578947368419</v>
      </c>
    </row>
    <row r="189" spans="1:26" x14ac:dyDescent="0.25">
      <c r="A189" s="10" t="str">
        <f t="shared" si="0"/>
        <v>2019</v>
      </c>
      <c r="B189" s="20">
        <v>43644</v>
      </c>
      <c r="C189" s="6">
        <v>-1.6</v>
      </c>
      <c r="D189" s="6">
        <v>-3.4</v>
      </c>
      <c r="E189" s="6">
        <v>-2</v>
      </c>
      <c r="F189" s="6">
        <v>1.35</v>
      </c>
      <c r="G189" s="6">
        <v>7.379999999999999</v>
      </c>
      <c r="H189" s="6">
        <v>2.23</v>
      </c>
      <c r="I189" s="6">
        <v>-0.69999999999999973</v>
      </c>
      <c r="J189" s="6">
        <v>-8.0000000000000071E-2</v>
      </c>
      <c r="K189" s="6">
        <v>3.4</v>
      </c>
      <c r="L189" s="6">
        <v>-0.52</v>
      </c>
      <c r="M189" s="6">
        <v>1.67</v>
      </c>
      <c r="N189" s="6">
        <v>0.74999999999999956</v>
      </c>
      <c r="O189" s="6">
        <v>-1.6689299999999996</v>
      </c>
      <c r="P189" s="6">
        <v>0.15000000000000013</v>
      </c>
      <c r="Q189" s="6">
        <v>0.53750000000000009</v>
      </c>
      <c r="R189" s="6">
        <v>-0.37499999999999989</v>
      </c>
      <c r="S189" s="6">
        <v>2.2600000000000002</v>
      </c>
      <c r="T189" s="6">
        <v>0.60000000000000009</v>
      </c>
      <c r="U189" s="6">
        <v>-1.9999999999999907E-2</v>
      </c>
      <c r="V189" s="6">
        <v>0.89999999999999991</v>
      </c>
      <c r="W189" s="6">
        <v>1.94</v>
      </c>
      <c r="X189" s="6">
        <v>-16.699999999999996</v>
      </c>
      <c r="Z189" s="10">
        <v>0.10650368421052631</v>
      </c>
    </row>
    <row r="190" spans="1:26" x14ac:dyDescent="0.25">
      <c r="A190" s="10" t="str">
        <f t="shared" si="0"/>
        <v/>
      </c>
      <c r="B190" s="20">
        <v>43677</v>
      </c>
      <c r="C190" s="6">
        <v>-1.3499999999999999</v>
      </c>
      <c r="D190" s="6">
        <v>-2.8499999999999996</v>
      </c>
      <c r="E190" s="6">
        <v>-1.8499999999999999</v>
      </c>
      <c r="F190" s="6">
        <v>2.0499999999999998</v>
      </c>
      <c r="G190" s="6">
        <v>2.6500000000000012</v>
      </c>
      <c r="H190" s="6">
        <v>2.33</v>
      </c>
      <c r="I190" s="6">
        <v>-0.15000000000000013</v>
      </c>
      <c r="J190" s="6">
        <v>1.0000000000000009E-2</v>
      </c>
      <c r="K190" s="6">
        <v>4.0200000000000005</v>
      </c>
      <c r="L190" s="6">
        <v>9.9999999999999867E-2</v>
      </c>
      <c r="M190" s="6">
        <v>2.1500000000000004</v>
      </c>
      <c r="N190" s="6">
        <v>1.0999999999999999</v>
      </c>
      <c r="O190" s="6">
        <v>-1.8221399999999999</v>
      </c>
      <c r="P190" s="6">
        <v>0.45000000000000007</v>
      </c>
      <c r="Q190" s="6">
        <v>1</v>
      </c>
      <c r="R190" s="6">
        <v>0.53500000000000003</v>
      </c>
      <c r="S190" s="6">
        <v>2.4800000000000004</v>
      </c>
      <c r="T190" s="6">
        <v>1.1500000000000001</v>
      </c>
      <c r="U190" s="6">
        <v>0.32000000000000006</v>
      </c>
      <c r="V190" s="6">
        <v>1.8499999999999999</v>
      </c>
      <c r="W190" s="6">
        <v>2.2199999999999998</v>
      </c>
      <c r="X190" s="6">
        <v>-14.849999999999998</v>
      </c>
      <c r="Z190" s="10">
        <v>0.51172947368421062</v>
      </c>
    </row>
    <row r="191" spans="1:26" x14ac:dyDescent="0.25">
      <c r="A191" s="10" t="str">
        <f t="shared" si="0"/>
        <v/>
      </c>
      <c r="B191" s="20">
        <v>43707</v>
      </c>
      <c r="C191" s="6">
        <v>-1.45</v>
      </c>
      <c r="D191" s="6">
        <v>-2.75</v>
      </c>
      <c r="E191" s="6">
        <v>-1.95</v>
      </c>
      <c r="F191" s="6">
        <v>1.6500000000000001</v>
      </c>
      <c r="G191" s="6">
        <v>4.1900000000000004</v>
      </c>
      <c r="H191" s="6">
        <v>2.0199999999999996</v>
      </c>
      <c r="I191" s="6">
        <v>-0.34999999999999987</v>
      </c>
      <c r="J191" s="6">
        <v>-5.0000000000000044E-2</v>
      </c>
      <c r="K191" s="6">
        <v>4.29</v>
      </c>
      <c r="L191" s="6">
        <v>-0.19999999999999996</v>
      </c>
      <c r="M191" s="6">
        <v>1.5700000000000005</v>
      </c>
      <c r="N191" s="6">
        <v>0.90000000000000013</v>
      </c>
      <c r="O191" s="6">
        <v>-2.1119599999999998</v>
      </c>
      <c r="P191" s="6">
        <v>0.95</v>
      </c>
      <c r="Q191" s="6">
        <v>0.74999999999999978</v>
      </c>
      <c r="R191" s="6">
        <v>0.39500000000000002</v>
      </c>
      <c r="S191" s="6">
        <v>1.89</v>
      </c>
      <c r="T191" s="6">
        <v>0.95</v>
      </c>
      <c r="U191" s="6">
        <v>0.42999999999999994</v>
      </c>
      <c r="V191" s="6">
        <v>2.2999999999999998</v>
      </c>
      <c r="W191" s="6">
        <v>2.3900000000000006</v>
      </c>
      <c r="X191" s="6">
        <v>-15.05</v>
      </c>
      <c r="Z191" s="10">
        <v>0.38594947368421056</v>
      </c>
    </row>
    <row r="192" spans="1:26" x14ac:dyDescent="0.25">
      <c r="A192" s="10" t="str">
        <f t="shared" si="0"/>
        <v/>
      </c>
      <c r="B192" s="20">
        <v>43738</v>
      </c>
      <c r="C192" s="6">
        <v>-1.0000000000000002</v>
      </c>
      <c r="D192" s="6">
        <v>-2.2000000000000002</v>
      </c>
      <c r="E192" s="6">
        <v>-1.4000000000000001</v>
      </c>
      <c r="F192" s="6">
        <v>2.1000000000000005</v>
      </c>
      <c r="G192" s="6">
        <v>6.94</v>
      </c>
      <c r="H192" s="6">
        <v>2.3099999999999996</v>
      </c>
      <c r="I192" s="6">
        <v>-0.40000000000000013</v>
      </c>
      <c r="J192" s="6">
        <v>0.13000000000000012</v>
      </c>
      <c r="K192" s="6">
        <v>4.45</v>
      </c>
      <c r="L192" s="6">
        <v>0.21999999999999997</v>
      </c>
      <c r="M192" s="6">
        <v>1.1100000000000001</v>
      </c>
      <c r="N192" s="6">
        <v>0.90000000000000013</v>
      </c>
      <c r="O192" s="6">
        <v>-1.6164300000000003</v>
      </c>
      <c r="P192" s="6">
        <v>1.5999999999999999</v>
      </c>
      <c r="Q192" s="6">
        <v>1.1125</v>
      </c>
      <c r="R192" s="6">
        <v>0.65500000000000003</v>
      </c>
      <c r="S192" s="6">
        <v>1.8299999999999998</v>
      </c>
      <c r="T192" s="6">
        <v>1.5999999999999999</v>
      </c>
      <c r="U192" s="6">
        <v>0.87999999999999989</v>
      </c>
      <c r="V192" s="6">
        <v>3.2</v>
      </c>
      <c r="W192" s="6">
        <v>2.71</v>
      </c>
      <c r="X192" s="6">
        <v>-13.8</v>
      </c>
      <c r="Z192" s="10">
        <v>0.72321421052631574</v>
      </c>
    </row>
    <row r="193" spans="1:26" x14ac:dyDescent="0.25">
      <c r="A193" s="10" t="str">
        <f t="shared" si="0"/>
        <v/>
      </c>
      <c r="B193" s="20">
        <v>43769</v>
      </c>
      <c r="C193" s="6">
        <v>-0.65000000000000013</v>
      </c>
      <c r="D193" s="6">
        <v>-1.95</v>
      </c>
      <c r="E193" s="6">
        <v>-0.95</v>
      </c>
      <c r="F193" s="6">
        <v>2.8499999999999996</v>
      </c>
      <c r="G193" s="6">
        <v>5.4999999999999991</v>
      </c>
      <c r="H193" s="6">
        <v>2.5099999999999998</v>
      </c>
      <c r="I193" s="6">
        <v>-0.7</v>
      </c>
      <c r="J193" s="6">
        <v>0.44000000000000017</v>
      </c>
      <c r="K193" s="6">
        <v>4.78</v>
      </c>
      <c r="L193" s="6">
        <v>0.55000000000000004</v>
      </c>
      <c r="M193" s="6">
        <v>0.58000000000000029</v>
      </c>
      <c r="N193" s="6">
        <v>0.4500000000000004</v>
      </c>
      <c r="O193" s="6">
        <v>-1.27214</v>
      </c>
      <c r="P193" s="6">
        <v>1.3</v>
      </c>
      <c r="Q193" s="6">
        <v>1.3</v>
      </c>
      <c r="R193" s="6">
        <v>1.0549999999999999</v>
      </c>
      <c r="S193" s="6">
        <v>2.1900000000000004</v>
      </c>
      <c r="T193" s="6">
        <v>1.95</v>
      </c>
      <c r="U193" s="6">
        <v>1.44</v>
      </c>
      <c r="V193" s="6">
        <v>3.45</v>
      </c>
      <c r="W193" s="6">
        <v>2.8</v>
      </c>
      <c r="X193" s="6">
        <v>-10.45</v>
      </c>
      <c r="Z193" s="10">
        <v>0.91278210526315795</v>
      </c>
    </row>
    <row r="194" spans="1:26" x14ac:dyDescent="0.25">
      <c r="A194" s="10" t="str">
        <f t="shared" si="0"/>
        <v/>
      </c>
      <c r="B194" s="20">
        <v>43798</v>
      </c>
      <c r="C194" s="6">
        <v>-0.75</v>
      </c>
      <c r="D194" s="6">
        <v>-2.15</v>
      </c>
      <c r="E194" s="6">
        <v>-0.75</v>
      </c>
      <c r="F194" s="6">
        <v>3.25</v>
      </c>
      <c r="G194" s="6">
        <v>3.7899999999999996</v>
      </c>
      <c r="H194" s="6">
        <v>2.08</v>
      </c>
      <c r="I194" s="6">
        <v>-0.60000000000000009</v>
      </c>
      <c r="J194" s="6">
        <v>0.76000000000000023</v>
      </c>
      <c r="K194" s="6">
        <v>4.879999999999999</v>
      </c>
      <c r="L194" s="6">
        <v>0.65000000000000013</v>
      </c>
      <c r="M194" s="6">
        <v>-3.9999999999999591E-2</v>
      </c>
      <c r="N194" s="6">
        <v>4.4408920985006262E-16</v>
      </c>
      <c r="O194" s="6">
        <v>-0.46387</v>
      </c>
      <c r="P194" s="6">
        <v>1.4000000000000001</v>
      </c>
      <c r="Q194" s="6">
        <v>1.4375</v>
      </c>
      <c r="R194" s="6">
        <v>1.145</v>
      </c>
      <c r="S194" s="6">
        <v>2.65</v>
      </c>
      <c r="T194" s="6">
        <v>2.4500000000000002</v>
      </c>
      <c r="U194" s="6">
        <v>1.4000000000000001</v>
      </c>
      <c r="V194" s="6">
        <v>3.15</v>
      </c>
      <c r="W194" s="6">
        <v>3.3200000000000003</v>
      </c>
      <c r="X194" s="6">
        <v>-11.750000000000002</v>
      </c>
      <c r="Z194" s="10">
        <v>0.99677000000000004</v>
      </c>
    </row>
    <row r="195" spans="1:26" x14ac:dyDescent="0.25">
      <c r="A195" s="10" t="str">
        <f t="shared" si="0"/>
        <v/>
      </c>
      <c r="B195" s="20">
        <v>43830</v>
      </c>
      <c r="C195" s="6">
        <v>-0.65000000000000036</v>
      </c>
      <c r="D195" s="6">
        <v>-2.5500000000000003</v>
      </c>
      <c r="E195" s="6">
        <v>-1.35</v>
      </c>
      <c r="F195" s="6">
        <v>3.05</v>
      </c>
      <c r="G195" s="6">
        <v>0.71</v>
      </c>
      <c r="H195" s="6">
        <v>0.74000000000000021</v>
      </c>
      <c r="I195" s="6">
        <v>-0.70000000000000018</v>
      </c>
      <c r="J195" s="6">
        <v>1</v>
      </c>
      <c r="K195" s="6">
        <v>4.97</v>
      </c>
      <c r="L195" s="6">
        <v>0.84999999999999987</v>
      </c>
      <c r="M195" s="6">
        <v>-1.6499999999999995</v>
      </c>
      <c r="N195" s="6">
        <v>0.20000000000000018</v>
      </c>
      <c r="O195" s="6">
        <v>0.3161299999999998</v>
      </c>
      <c r="P195" s="6">
        <v>1.0999999999999999</v>
      </c>
      <c r="Q195" s="6">
        <v>1.3499999999999999</v>
      </c>
      <c r="R195" s="6">
        <v>0.77499999999999991</v>
      </c>
      <c r="S195" s="6">
        <v>2.96</v>
      </c>
      <c r="T195" s="6">
        <v>2.5499999999999998</v>
      </c>
      <c r="U195" s="6">
        <v>0.91999999999999982</v>
      </c>
      <c r="V195" s="6">
        <v>2.15</v>
      </c>
      <c r="W195" s="6">
        <v>3.76</v>
      </c>
      <c r="X195" s="6">
        <v>-13.249999999999996</v>
      </c>
      <c r="Z195" s="10">
        <v>0.78005947368421047</v>
      </c>
    </row>
    <row r="196" spans="1:26" x14ac:dyDescent="0.25">
      <c r="A196" s="10" t="str">
        <f t="shared" si="0"/>
        <v/>
      </c>
      <c r="B196" s="20">
        <v>43861</v>
      </c>
      <c r="C196" s="6">
        <v>-0.85000000000000009</v>
      </c>
      <c r="D196" s="6">
        <v>-3.0500000000000003</v>
      </c>
      <c r="E196" s="6">
        <v>-2.0499999999999998</v>
      </c>
      <c r="F196" s="6">
        <v>2.5</v>
      </c>
      <c r="G196" s="6">
        <v>-0.15000000000000036</v>
      </c>
      <c r="H196" s="6">
        <v>1.0599999999999996</v>
      </c>
      <c r="I196" s="6">
        <v>-1</v>
      </c>
      <c r="J196" s="6">
        <v>1.38</v>
      </c>
      <c r="K196" s="6">
        <v>4.76</v>
      </c>
      <c r="L196" s="6">
        <v>1.1299999999999999</v>
      </c>
      <c r="M196" s="6">
        <v>-1.6899999999999995</v>
      </c>
      <c r="N196" s="6">
        <v>-0.5</v>
      </c>
      <c r="O196" s="6">
        <v>1.5832700000000002</v>
      </c>
      <c r="P196" s="6">
        <v>0.8</v>
      </c>
      <c r="Q196" s="6">
        <v>1.45</v>
      </c>
      <c r="R196" s="6">
        <v>0.2649999999999999</v>
      </c>
      <c r="S196" s="6">
        <v>3.07</v>
      </c>
      <c r="T196" s="6">
        <v>1.9</v>
      </c>
      <c r="U196" s="6">
        <v>0.94</v>
      </c>
      <c r="V196" s="6">
        <v>1.75</v>
      </c>
      <c r="W196" s="6">
        <v>4.58</v>
      </c>
      <c r="X196" s="6">
        <v>-12.149999999999999</v>
      </c>
      <c r="Z196" s="10">
        <v>0.6983299999999999</v>
      </c>
    </row>
    <row r="197" spans="1:26" x14ac:dyDescent="0.25">
      <c r="A197" s="10" t="str">
        <f t="shared" si="0"/>
        <v/>
      </c>
      <c r="B197" s="20">
        <v>43889</v>
      </c>
      <c r="C197" s="6">
        <v>-0.90000000000000036</v>
      </c>
      <c r="D197" s="6">
        <v>-2.9500000000000006</v>
      </c>
      <c r="E197" s="6">
        <v>-2.6500000000000004</v>
      </c>
      <c r="F197" s="6">
        <v>2.2000000000000002</v>
      </c>
      <c r="G197" s="6">
        <v>-1.0699999999999994</v>
      </c>
      <c r="H197" s="6">
        <v>0.79</v>
      </c>
      <c r="I197" s="6">
        <v>-1.6</v>
      </c>
      <c r="J197" s="6">
        <v>1.0799999999999996</v>
      </c>
      <c r="K197" s="6">
        <v>3.8499999999999996</v>
      </c>
      <c r="L197" s="6">
        <v>0.95999999999999974</v>
      </c>
      <c r="M197" s="6">
        <v>-0.87999999999999989</v>
      </c>
      <c r="N197" s="6">
        <v>-0.60000000000000053</v>
      </c>
      <c r="O197" s="6">
        <v>4.6399999999997554E-3</v>
      </c>
      <c r="P197" s="6">
        <v>0.8999999999999998</v>
      </c>
      <c r="Q197" s="6">
        <v>1.8999999999999997</v>
      </c>
      <c r="R197" s="6">
        <v>2.125</v>
      </c>
      <c r="S197" s="6">
        <v>2.3199999999999998</v>
      </c>
      <c r="T197" s="6">
        <v>1.9999999999999998</v>
      </c>
      <c r="U197" s="6">
        <v>0.80999999999999983</v>
      </c>
      <c r="V197" s="6">
        <v>1.7999999999999998</v>
      </c>
      <c r="W197" s="6">
        <v>4.24</v>
      </c>
      <c r="X197" s="6">
        <v>-9.7499999999999964</v>
      </c>
      <c r="Z197" s="10">
        <v>0.60787578947368393</v>
      </c>
    </row>
    <row r="198" spans="1:26" x14ac:dyDescent="0.25">
      <c r="A198" s="10" t="str">
        <f t="shared" si="0"/>
        <v/>
      </c>
      <c r="B198" s="20">
        <v>43921</v>
      </c>
      <c r="C198" s="6">
        <v>-1.1499999999999999</v>
      </c>
      <c r="D198" s="6">
        <v>-1.75</v>
      </c>
      <c r="E198" s="6">
        <v>-2.3499999999999996</v>
      </c>
      <c r="F198" s="6">
        <v>2.4000000000000004</v>
      </c>
      <c r="G198" s="6">
        <v>-0.85999999999999943</v>
      </c>
      <c r="H198" s="6">
        <v>1.7000000000000002</v>
      </c>
      <c r="I198" s="6">
        <v>-1.9500000000000002</v>
      </c>
      <c r="J198" s="6">
        <v>1.1400000000000001</v>
      </c>
      <c r="K198" s="6">
        <v>4.5</v>
      </c>
      <c r="L198" s="6">
        <v>0.73</v>
      </c>
      <c r="M198" s="6">
        <v>-0.1899999999999995</v>
      </c>
      <c r="N198" s="6">
        <v>1</v>
      </c>
      <c r="O198" s="6">
        <v>1.0001200000000003</v>
      </c>
      <c r="P198" s="6">
        <v>1.2</v>
      </c>
      <c r="Q198" s="6">
        <v>2.0625</v>
      </c>
      <c r="R198" s="6">
        <v>2.395</v>
      </c>
      <c r="S198" s="6">
        <v>2.79</v>
      </c>
      <c r="T198" s="6">
        <v>3.95</v>
      </c>
      <c r="U198" s="6">
        <v>2.54</v>
      </c>
      <c r="V198" s="6">
        <v>2.2999999999999998</v>
      </c>
      <c r="W198" s="6">
        <v>4.71</v>
      </c>
      <c r="X198" s="6">
        <v>-7.1499999999999986</v>
      </c>
      <c r="Z198" s="10">
        <v>1.185664210526316</v>
      </c>
    </row>
    <row r="199" spans="1:26" x14ac:dyDescent="0.25">
      <c r="A199" s="10" t="str">
        <f t="shared" si="0"/>
        <v/>
      </c>
      <c r="B199" s="20">
        <v>43951</v>
      </c>
      <c r="C199" s="6">
        <v>-2.1500000000000004</v>
      </c>
      <c r="D199" s="6">
        <v>-1.45</v>
      </c>
      <c r="E199" s="6">
        <v>-2.85</v>
      </c>
      <c r="F199" s="6">
        <v>1.3</v>
      </c>
      <c r="G199" s="6">
        <v>-2.1399999999999997</v>
      </c>
      <c r="H199" s="6">
        <v>1.4000000000000001</v>
      </c>
      <c r="I199" s="6">
        <v>-2.85</v>
      </c>
      <c r="J199" s="6">
        <v>0.2900000000000002</v>
      </c>
      <c r="K199" s="6">
        <v>3.9</v>
      </c>
      <c r="L199" s="6">
        <v>-1.67</v>
      </c>
      <c r="M199" s="6">
        <v>-2.7699999999999996</v>
      </c>
      <c r="N199" s="6">
        <v>0.60000000000000031</v>
      </c>
      <c r="O199" s="6">
        <v>-0.70160999999999984</v>
      </c>
      <c r="P199" s="6">
        <v>0.8</v>
      </c>
      <c r="Q199" s="6">
        <v>1.5625</v>
      </c>
      <c r="R199" s="6">
        <v>2.1449999999999996</v>
      </c>
      <c r="S199" s="6">
        <v>1.8800000000000001</v>
      </c>
      <c r="T199" s="6">
        <v>5.45</v>
      </c>
      <c r="U199" s="6">
        <v>3.79</v>
      </c>
      <c r="V199" s="6">
        <v>1</v>
      </c>
      <c r="W199" s="6">
        <v>2.46</v>
      </c>
      <c r="X199" s="6">
        <v>-5.5500000000000016</v>
      </c>
      <c r="Z199" s="10">
        <v>0.433467894736842</v>
      </c>
    </row>
    <row r="200" spans="1:26" x14ac:dyDescent="0.25">
      <c r="A200" s="10" t="str">
        <f t="shared" si="0"/>
        <v/>
      </c>
      <c r="B200" s="20">
        <v>43980</v>
      </c>
      <c r="C200" s="6">
        <v>-2.8</v>
      </c>
      <c r="D200" s="6">
        <v>-1.4500000000000002</v>
      </c>
      <c r="E200" s="6">
        <v>-2.9499999999999997</v>
      </c>
      <c r="F200" s="6">
        <v>1.5</v>
      </c>
      <c r="G200" s="6">
        <v>-3.2900000000000005</v>
      </c>
      <c r="H200" s="6">
        <v>0.97000000000000008</v>
      </c>
      <c r="I200" s="6">
        <v>-2.4499999999999997</v>
      </c>
      <c r="J200" s="6">
        <v>0.24999999999999992</v>
      </c>
      <c r="K200" s="6">
        <v>2.5100000000000002</v>
      </c>
      <c r="L200" s="6">
        <v>-1.7899999999999998</v>
      </c>
      <c r="M200" s="6">
        <v>-2.4199999999999995</v>
      </c>
      <c r="N200" s="6">
        <v>1.3000000000000003</v>
      </c>
      <c r="O200" s="6">
        <v>-0.59904999999999997</v>
      </c>
      <c r="P200" s="6">
        <v>0.54999999999999993</v>
      </c>
      <c r="Q200" s="6">
        <v>1.1500000000000001</v>
      </c>
      <c r="R200" s="6">
        <v>2.1850000000000001</v>
      </c>
      <c r="S200" s="6">
        <v>2.16</v>
      </c>
      <c r="T200" s="6">
        <v>4.75</v>
      </c>
      <c r="U200" s="6">
        <v>3.79</v>
      </c>
      <c r="V200" s="6">
        <v>0.99999999999999989</v>
      </c>
      <c r="W200" s="6">
        <v>2.33</v>
      </c>
      <c r="X200" s="6">
        <v>-3.5499999999999985</v>
      </c>
      <c r="Z200" s="10">
        <v>0.39347105263157917</v>
      </c>
    </row>
    <row r="201" spans="1:26" x14ac:dyDescent="0.25">
      <c r="A201" s="10" t="str">
        <f t="shared" si="0"/>
        <v>2020</v>
      </c>
      <c r="B201" s="20">
        <v>44012</v>
      </c>
      <c r="C201" s="6">
        <v>-2.6999999999999997</v>
      </c>
      <c r="D201" s="6">
        <v>-1.7999999999999998</v>
      </c>
      <c r="E201" s="6">
        <v>-2.8499999999999996</v>
      </c>
      <c r="F201" s="6">
        <v>1.9</v>
      </c>
      <c r="G201" s="6">
        <v>-4.0199999999999996</v>
      </c>
      <c r="H201" s="6">
        <v>0.47000000000000008</v>
      </c>
      <c r="I201" s="6">
        <v>-1.75</v>
      </c>
      <c r="J201" s="6">
        <v>0.91</v>
      </c>
      <c r="K201" s="6">
        <v>2.02</v>
      </c>
      <c r="L201" s="6">
        <v>-1.17</v>
      </c>
      <c r="M201" s="6">
        <v>-1.8800000000000003</v>
      </c>
      <c r="N201" s="6">
        <v>1.7000000000000002</v>
      </c>
      <c r="O201" s="6">
        <v>9.1960000000000042E-2</v>
      </c>
      <c r="P201" s="6">
        <v>0.64999999999999991</v>
      </c>
      <c r="Q201" s="6">
        <v>1.35</v>
      </c>
      <c r="R201" s="6">
        <v>2.2149999999999999</v>
      </c>
      <c r="S201" s="6">
        <v>2.64</v>
      </c>
      <c r="T201" s="6">
        <v>4.25</v>
      </c>
      <c r="U201" s="6">
        <v>2.4300000000000002</v>
      </c>
      <c r="V201" s="6">
        <v>0.30000000000000016</v>
      </c>
      <c r="W201" s="6">
        <v>1.6400000000000001</v>
      </c>
      <c r="X201" s="6">
        <v>-2.4499999999999971</v>
      </c>
      <c r="Z201" s="10">
        <v>0.44194526315789473</v>
      </c>
    </row>
    <row r="202" spans="1:26" x14ac:dyDescent="0.25">
      <c r="A202" s="10" t="str">
        <f t="shared" si="0"/>
        <v/>
      </c>
      <c r="B202" s="20">
        <v>44043</v>
      </c>
      <c r="C202" s="6">
        <v>-2.4</v>
      </c>
      <c r="D202" s="6">
        <v>-2.4499999999999997</v>
      </c>
      <c r="E202" s="6">
        <v>-2.15</v>
      </c>
      <c r="F202" s="6">
        <v>1.0499999999999998</v>
      </c>
      <c r="G202" s="6">
        <v>-2.76</v>
      </c>
      <c r="H202" s="6">
        <v>0.69</v>
      </c>
      <c r="I202" s="6">
        <v>-1.25</v>
      </c>
      <c r="J202" s="6">
        <v>1.28</v>
      </c>
      <c r="K202" s="6">
        <v>2.13</v>
      </c>
      <c r="L202" s="6">
        <v>-1.1499999999999999</v>
      </c>
      <c r="M202" s="6">
        <v>-1.9800000000000004</v>
      </c>
      <c r="N202" s="6">
        <v>1.9</v>
      </c>
      <c r="O202" s="6">
        <v>3.3039299999999998</v>
      </c>
      <c r="P202" s="6">
        <v>0.85</v>
      </c>
      <c r="Q202" s="6">
        <v>1.5249999999999999</v>
      </c>
      <c r="R202" s="6">
        <v>2.3849999999999998</v>
      </c>
      <c r="S202" s="6">
        <v>3.21</v>
      </c>
      <c r="T202" s="6">
        <v>3.8</v>
      </c>
      <c r="U202" s="6">
        <v>2.23</v>
      </c>
      <c r="V202" s="6">
        <v>0.60000000000000009</v>
      </c>
      <c r="W202" s="6">
        <v>1.63</v>
      </c>
      <c r="X202" s="6">
        <v>-1.6499999999999986</v>
      </c>
      <c r="Z202" s="10">
        <v>0.68810157894736834</v>
      </c>
    </row>
    <row r="203" spans="1:26" x14ac:dyDescent="0.25">
      <c r="A203" s="10" t="str">
        <f t="shared" si="0"/>
        <v/>
      </c>
      <c r="B203" s="20">
        <v>44074</v>
      </c>
      <c r="C203" s="6">
        <v>-1.9999999999999998</v>
      </c>
      <c r="D203" s="6">
        <v>-2.25</v>
      </c>
      <c r="E203" s="6">
        <v>-1.7499999999999998</v>
      </c>
      <c r="F203" s="6">
        <v>1.45</v>
      </c>
      <c r="G203" s="6">
        <v>-2.4699999999999998</v>
      </c>
      <c r="H203" s="6">
        <v>0.6100000000000001</v>
      </c>
      <c r="I203" s="6">
        <v>-0.84999999999999987</v>
      </c>
      <c r="J203" s="6">
        <v>1.4200000000000002</v>
      </c>
      <c r="K203" s="6">
        <v>1.5000000000000002</v>
      </c>
      <c r="L203" s="6">
        <v>-0.84000000000000008</v>
      </c>
      <c r="M203" s="6">
        <v>-1.6400000000000003</v>
      </c>
      <c r="N203" s="6">
        <v>2.5</v>
      </c>
      <c r="O203" s="6">
        <v>1.8226200000000001</v>
      </c>
      <c r="P203" s="6">
        <v>0.75</v>
      </c>
      <c r="Q203" s="6">
        <v>1.8250000000000002</v>
      </c>
      <c r="R203" s="6">
        <v>2.5049999999999999</v>
      </c>
      <c r="S203" s="6">
        <v>3.7299999999999995</v>
      </c>
      <c r="T203" s="6">
        <v>4.2</v>
      </c>
      <c r="U203" s="6">
        <v>2.0499999999999998</v>
      </c>
      <c r="V203" s="6">
        <v>1.0999999999999999</v>
      </c>
      <c r="W203" s="6">
        <v>1.72</v>
      </c>
      <c r="X203" s="6">
        <v>0.3499999999999972</v>
      </c>
      <c r="Z203" s="10">
        <v>0.86066421052631592</v>
      </c>
    </row>
    <row r="204" spans="1:26" x14ac:dyDescent="0.25">
      <c r="A204" s="10" t="str">
        <f t="shared" si="0"/>
        <v/>
      </c>
      <c r="B204" s="20">
        <v>44104</v>
      </c>
      <c r="C204" s="6">
        <v>-1.8000000000000003</v>
      </c>
      <c r="D204" s="6">
        <v>-1.65</v>
      </c>
      <c r="E204" s="6">
        <v>-1.9500000000000002</v>
      </c>
      <c r="F204" s="6">
        <v>1.65</v>
      </c>
      <c r="G204" s="6">
        <v>-0.35000000000000009</v>
      </c>
      <c r="H204" s="6">
        <v>9.9999999999997868E-3</v>
      </c>
      <c r="I204" s="6">
        <v>-1.4500000000000002</v>
      </c>
      <c r="J204" s="6">
        <v>0.92999999999999994</v>
      </c>
      <c r="K204" s="6">
        <v>1.3900000000000001</v>
      </c>
      <c r="L204" s="6">
        <v>-0.85999999999999988</v>
      </c>
      <c r="M204" s="6">
        <v>-2.1199999999999997</v>
      </c>
      <c r="N204" s="6">
        <v>3.3000000000000003</v>
      </c>
      <c r="O204" s="6">
        <v>3.83446</v>
      </c>
      <c r="P204" s="6">
        <v>0.74999999999999989</v>
      </c>
      <c r="Q204" s="6">
        <v>1.4624999999999999</v>
      </c>
      <c r="R204" s="6">
        <v>2.855</v>
      </c>
      <c r="S204" s="6">
        <v>3.73</v>
      </c>
      <c r="T204" s="6">
        <v>4.3</v>
      </c>
      <c r="U204" s="6">
        <v>2.3499999999999996</v>
      </c>
      <c r="V204" s="6">
        <v>1.1999999999999997</v>
      </c>
      <c r="W204" s="6">
        <v>1.73</v>
      </c>
      <c r="X204" s="6">
        <v>4.5499999999999989</v>
      </c>
      <c r="Z204" s="10">
        <v>0.96168210526315789</v>
      </c>
    </row>
    <row r="205" spans="1:26" x14ac:dyDescent="0.25">
      <c r="A205" s="10" t="str">
        <f t="shared" si="0"/>
        <v/>
      </c>
      <c r="B205" s="20">
        <v>44134</v>
      </c>
      <c r="C205" s="6">
        <v>-1.7</v>
      </c>
      <c r="D205" s="6">
        <v>-1.45</v>
      </c>
      <c r="E205" s="6">
        <v>-2.0499999999999998</v>
      </c>
      <c r="F205" s="6">
        <v>1.1500000000000001</v>
      </c>
      <c r="G205" s="6">
        <v>-0.69000000000000061</v>
      </c>
      <c r="H205" s="6">
        <v>-0.97</v>
      </c>
      <c r="I205" s="6">
        <v>-1.55</v>
      </c>
      <c r="J205" s="6">
        <v>0.95</v>
      </c>
      <c r="K205" s="6">
        <v>1.1100000000000001</v>
      </c>
      <c r="L205" s="6">
        <v>-0.79</v>
      </c>
      <c r="M205" s="6">
        <v>-2.66</v>
      </c>
      <c r="N205" s="6">
        <v>4.3</v>
      </c>
      <c r="O205" s="6">
        <v>1.75268</v>
      </c>
      <c r="P205" s="6">
        <v>1.35</v>
      </c>
      <c r="Q205" s="6">
        <v>1.4624999999999999</v>
      </c>
      <c r="R205" s="6">
        <v>2.335</v>
      </c>
      <c r="S205" s="6">
        <v>3.51</v>
      </c>
      <c r="T205" s="6">
        <v>4.2</v>
      </c>
      <c r="U205" s="6">
        <v>1.95</v>
      </c>
      <c r="V205" s="6">
        <v>0.90000000000000013</v>
      </c>
      <c r="W205" s="6">
        <v>1.2099999999999997</v>
      </c>
      <c r="X205" s="6">
        <v>3.7499999999999973</v>
      </c>
      <c r="Z205" s="10">
        <v>0.73158842105263167</v>
      </c>
    </row>
    <row r="206" spans="1:26" x14ac:dyDescent="0.25">
      <c r="A206" s="10" t="str">
        <f t="shared" si="0"/>
        <v/>
      </c>
      <c r="B206" s="20">
        <v>44165</v>
      </c>
      <c r="C206" s="6">
        <v>-1.5000000000000002</v>
      </c>
      <c r="D206" s="6">
        <v>-1.1500000000000001</v>
      </c>
      <c r="E206" s="6">
        <v>-1.95</v>
      </c>
      <c r="F206" s="6">
        <v>1.2499999999999998</v>
      </c>
      <c r="G206" s="6">
        <v>1.9200000000000006</v>
      </c>
      <c r="H206" s="6">
        <v>-1.3599999999999997</v>
      </c>
      <c r="I206" s="6">
        <v>-1.2500000000000002</v>
      </c>
      <c r="J206" s="6">
        <v>1.21</v>
      </c>
      <c r="K206" s="6">
        <v>1.8699999999999999</v>
      </c>
      <c r="L206" s="6">
        <v>-1.03</v>
      </c>
      <c r="M206" s="6">
        <v>-1.9799999999999998</v>
      </c>
      <c r="N206" s="6">
        <v>5.3</v>
      </c>
      <c r="O206" s="6">
        <v>1.3626799999999999</v>
      </c>
      <c r="P206" s="6">
        <v>0.85</v>
      </c>
      <c r="Q206" s="6">
        <v>1.3624999999999998</v>
      </c>
      <c r="R206" s="6">
        <v>1.9849999999999999</v>
      </c>
      <c r="S206" s="6">
        <v>3.1100000000000003</v>
      </c>
      <c r="T206" s="6">
        <v>4.4000000000000004</v>
      </c>
      <c r="U206" s="6">
        <v>1.8599999999999999</v>
      </c>
      <c r="V206" s="6">
        <v>-5.0000000000000044E-2</v>
      </c>
      <c r="W206" s="6">
        <v>0.78</v>
      </c>
      <c r="X206" s="6">
        <v>5.150000000000003</v>
      </c>
      <c r="Z206" s="10">
        <v>0.69474631578947366</v>
      </c>
    </row>
    <row r="207" spans="1:26" x14ac:dyDescent="0.25">
      <c r="A207" s="10" t="str">
        <f t="shared" si="0"/>
        <v/>
      </c>
      <c r="B207" s="20">
        <v>44196</v>
      </c>
      <c r="C207" s="6">
        <v>-0.89999999999999991</v>
      </c>
      <c r="D207" s="6">
        <v>-0.95000000000000018</v>
      </c>
      <c r="E207" s="6">
        <v>-1.1499999999999999</v>
      </c>
      <c r="F207" s="6">
        <v>1.5499999999999998</v>
      </c>
      <c r="G207" s="6">
        <v>3.5500000000000003</v>
      </c>
      <c r="H207" s="6">
        <v>-1.3699999999999997</v>
      </c>
      <c r="I207" s="6">
        <v>-1.35</v>
      </c>
      <c r="J207" s="6">
        <v>1.2899999999999998</v>
      </c>
      <c r="K207" s="6">
        <v>2.25</v>
      </c>
      <c r="L207" s="6">
        <v>-0.75</v>
      </c>
      <c r="M207" s="6">
        <v>0.56000000000000005</v>
      </c>
      <c r="N207" s="6">
        <v>4.8</v>
      </c>
      <c r="O207" s="6">
        <v>2.3298199999999998</v>
      </c>
      <c r="P207" s="6">
        <v>1.0499999999999998</v>
      </c>
      <c r="Q207" s="6">
        <v>1.4624999999999999</v>
      </c>
      <c r="R207" s="6">
        <v>2.2349999999999999</v>
      </c>
      <c r="S207" s="6">
        <v>3.22</v>
      </c>
      <c r="T207" s="6">
        <v>4.3</v>
      </c>
      <c r="U207" s="6">
        <v>1.92</v>
      </c>
      <c r="V207" s="6">
        <v>-0.14999999999999991</v>
      </c>
      <c r="W207" s="6">
        <v>0.48999999999999977</v>
      </c>
      <c r="X207" s="6">
        <v>5.0499999999999989</v>
      </c>
      <c r="Z207" s="10">
        <v>0.97828000000000015</v>
      </c>
    </row>
    <row r="208" spans="1:26" x14ac:dyDescent="0.25">
      <c r="A208" s="10" t="str">
        <f t="shared" si="0"/>
        <v/>
      </c>
      <c r="B208" s="20">
        <v>44225</v>
      </c>
      <c r="C208" s="6">
        <v>-0.80000000000000027</v>
      </c>
      <c r="D208" s="6">
        <v>-0.95000000000000018</v>
      </c>
      <c r="E208" s="6">
        <v>-1.35</v>
      </c>
      <c r="F208" s="6">
        <v>1.4499999999999997</v>
      </c>
      <c r="G208" s="6">
        <v>3.1799999999999993</v>
      </c>
      <c r="H208" s="6">
        <v>-1.4099999999999997</v>
      </c>
      <c r="I208" s="6">
        <v>-1.4500000000000002</v>
      </c>
      <c r="J208" s="6">
        <v>1.2999999999999998</v>
      </c>
      <c r="K208" s="6">
        <v>1.8599999999999999</v>
      </c>
      <c r="L208" s="6">
        <v>-1.52</v>
      </c>
      <c r="M208" s="6">
        <v>1.0900000000000003</v>
      </c>
      <c r="N208" s="6">
        <v>5.3000000000000007</v>
      </c>
      <c r="O208" s="6">
        <v>-1.2930900000000003</v>
      </c>
      <c r="P208" s="6">
        <v>0.74999999999999989</v>
      </c>
      <c r="Q208" s="6">
        <v>1.2625</v>
      </c>
      <c r="R208" s="6">
        <v>2.4649999999999999</v>
      </c>
      <c r="S208" s="6">
        <v>3.35</v>
      </c>
      <c r="T208" s="6">
        <v>3.0999999999999996</v>
      </c>
      <c r="U208" s="6">
        <v>1.99</v>
      </c>
      <c r="V208" s="6">
        <v>-0.55000000000000027</v>
      </c>
      <c r="W208" s="6">
        <v>0.20999999999999952</v>
      </c>
      <c r="X208" s="6">
        <v>2.65</v>
      </c>
      <c r="Z208" s="10">
        <v>0.68128473684210511</v>
      </c>
    </row>
    <row r="209" spans="1:26" x14ac:dyDescent="0.25">
      <c r="A209" s="10" t="str">
        <f t="shared" si="0"/>
        <v/>
      </c>
      <c r="B209" s="20">
        <v>44253</v>
      </c>
      <c r="C209" s="6">
        <v>-0.40000000000000013</v>
      </c>
      <c r="D209" s="6">
        <v>-1.05</v>
      </c>
      <c r="E209" s="6">
        <v>-0.84999999999999987</v>
      </c>
      <c r="F209" s="6">
        <v>2.0499999999999998</v>
      </c>
      <c r="G209" s="6">
        <v>2.8400000000000007</v>
      </c>
      <c r="H209" s="6">
        <v>-1.7500000000000002</v>
      </c>
      <c r="I209" s="6">
        <v>-0.84999999999999987</v>
      </c>
      <c r="J209" s="6">
        <v>1.64</v>
      </c>
      <c r="K209" s="6">
        <v>1.6900000000000002</v>
      </c>
      <c r="L209" s="6">
        <v>-1.0900000000000001</v>
      </c>
      <c r="M209" s="6">
        <v>0.41999999999999971</v>
      </c>
      <c r="N209" s="6">
        <v>5.5</v>
      </c>
      <c r="O209" s="6">
        <v>1.0725</v>
      </c>
      <c r="P209" s="6">
        <v>0.55000000000000004</v>
      </c>
      <c r="Q209" s="6">
        <v>1.125</v>
      </c>
      <c r="R209" s="6">
        <v>1.1950000000000001</v>
      </c>
      <c r="S209" s="6">
        <v>3.5700000000000003</v>
      </c>
      <c r="T209" s="6">
        <v>3.0999999999999996</v>
      </c>
      <c r="U209" s="6">
        <v>3.12</v>
      </c>
      <c r="V209" s="6">
        <v>-0.75000000000000022</v>
      </c>
      <c r="W209" s="6">
        <v>3.0000000000000027E-2</v>
      </c>
      <c r="X209" s="6">
        <v>0.74999999999999711</v>
      </c>
      <c r="Z209" s="10">
        <v>0.87539473684210523</v>
      </c>
    </row>
    <row r="210" spans="1:26" x14ac:dyDescent="0.25">
      <c r="A210" s="10" t="str">
        <f t="shared" si="0"/>
        <v/>
      </c>
      <c r="B210" s="20">
        <v>44286</v>
      </c>
      <c r="C210" s="6">
        <v>0.30000000000000027</v>
      </c>
      <c r="D210" s="6">
        <v>-0.75</v>
      </c>
      <c r="E210" s="6">
        <v>-0.75</v>
      </c>
      <c r="F210" s="6">
        <v>2.65</v>
      </c>
      <c r="G210" s="6">
        <v>5.1599999999999984</v>
      </c>
      <c r="H210" s="6">
        <v>-0.99999999999999956</v>
      </c>
      <c r="I210" s="6">
        <v>-4.9999999999999822E-2</v>
      </c>
      <c r="J210" s="6">
        <v>2.59</v>
      </c>
      <c r="K210" s="6">
        <v>1.6800000000000002</v>
      </c>
      <c r="L210" s="6">
        <v>-0.33999999999999986</v>
      </c>
      <c r="M210" s="6">
        <v>0.83000000000000052</v>
      </c>
      <c r="N210" s="6">
        <v>5.8000000000000007</v>
      </c>
      <c r="O210" s="6">
        <v>1.87887</v>
      </c>
      <c r="P210" s="6">
        <v>0.95000000000000018</v>
      </c>
      <c r="Q210" s="6">
        <v>1.425</v>
      </c>
      <c r="R210" s="6">
        <v>2.2549999999999999</v>
      </c>
      <c r="S210" s="6">
        <v>4.4800000000000004</v>
      </c>
      <c r="T210" s="6">
        <v>2.4000000000000004</v>
      </c>
      <c r="U210" s="6">
        <v>2.93</v>
      </c>
      <c r="V210" s="6">
        <v>0.25000000000000044</v>
      </c>
      <c r="W210" s="6">
        <v>1.06</v>
      </c>
      <c r="X210" s="6">
        <v>-0.25000000000000133</v>
      </c>
      <c r="Z210" s="10">
        <v>1.4162563157894736</v>
      </c>
    </row>
    <row r="211" spans="1:26" x14ac:dyDescent="0.25">
      <c r="A211" s="10" t="str">
        <f t="shared" si="0"/>
        <v/>
      </c>
      <c r="B211" s="20">
        <v>44316</v>
      </c>
      <c r="C211" s="6">
        <v>1.1000000000000001</v>
      </c>
      <c r="D211" s="6">
        <v>-0.54999999999999982</v>
      </c>
      <c r="E211" s="6">
        <v>-0.25</v>
      </c>
      <c r="F211" s="6">
        <v>3.05</v>
      </c>
      <c r="G211" s="6">
        <v>5.81</v>
      </c>
      <c r="H211" s="6">
        <v>-5.9999999999999609E-2</v>
      </c>
      <c r="I211" s="6">
        <v>1.1500000000000004</v>
      </c>
      <c r="J211" s="6">
        <v>3.75</v>
      </c>
      <c r="K211" s="6">
        <v>1.87</v>
      </c>
      <c r="L211" s="6">
        <v>1.6300000000000003</v>
      </c>
      <c r="M211" s="6">
        <v>3.7199999999999998</v>
      </c>
      <c r="N211" s="6">
        <v>6.9</v>
      </c>
      <c r="O211" s="6">
        <v>3.2401800000000001</v>
      </c>
      <c r="P211" s="6">
        <v>1.9500000000000002</v>
      </c>
      <c r="Q211" s="6">
        <v>2.2250000000000001</v>
      </c>
      <c r="R211" s="6">
        <v>2.9650000000000003</v>
      </c>
      <c r="S211" s="6">
        <v>6.03</v>
      </c>
      <c r="T211" s="6">
        <v>1</v>
      </c>
      <c r="U211" s="6">
        <v>1.04</v>
      </c>
      <c r="V211" s="6">
        <v>1.8500000000000005</v>
      </c>
      <c r="W211" s="6">
        <v>3.42</v>
      </c>
      <c r="X211" s="6">
        <v>-2.349999999999997</v>
      </c>
      <c r="Z211" s="10">
        <v>2.3242200000000004</v>
      </c>
    </row>
    <row r="212" spans="1:26" x14ac:dyDescent="0.25">
      <c r="A212" s="10" t="str">
        <f t="shared" si="0"/>
        <v/>
      </c>
      <c r="B212" s="20">
        <v>44347</v>
      </c>
      <c r="C212" s="6">
        <v>2.1</v>
      </c>
      <c r="D212" s="6">
        <v>0.25</v>
      </c>
      <c r="E212" s="6">
        <v>0.14999999999999947</v>
      </c>
      <c r="F212" s="6">
        <v>3.05</v>
      </c>
      <c r="G212" s="6">
        <v>7.16</v>
      </c>
      <c r="H212" s="6">
        <v>0.1899999999999995</v>
      </c>
      <c r="I212" s="6">
        <v>1.65</v>
      </c>
      <c r="J212" s="6">
        <v>3.2</v>
      </c>
      <c r="K212" s="6">
        <v>2.8600000000000003</v>
      </c>
      <c r="L212" s="6">
        <v>2.23</v>
      </c>
      <c r="M212" s="6">
        <v>2.4500000000000002</v>
      </c>
      <c r="N212" s="6">
        <v>7.3</v>
      </c>
      <c r="O212" s="6">
        <v>3.8339300000000001</v>
      </c>
      <c r="P212" s="6">
        <v>2.65</v>
      </c>
      <c r="Q212" s="6">
        <v>2.7250000000000001</v>
      </c>
      <c r="R212" s="6">
        <v>3.4249999999999998</v>
      </c>
      <c r="S212" s="6">
        <v>6.57</v>
      </c>
      <c r="T212" s="6">
        <v>2.0999999999999996</v>
      </c>
      <c r="U212" s="6">
        <v>2.81</v>
      </c>
      <c r="V212" s="6">
        <v>2.6500000000000004</v>
      </c>
      <c r="W212" s="6">
        <v>3.7300000000000004</v>
      </c>
      <c r="X212" s="6">
        <v>-4.0499999999999972</v>
      </c>
      <c r="Z212" s="10">
        <v>2.7928384210526311</v>
      </c>
    </row>
    <row r="213" spans="1:26" x14ac:dyDescent="0.25">
      <c r="A213" s="10" t="str">
        <f t="shared" ref="A213:A238" si="1">IF(RIGHT(TEXT(B213, "yyyymm"),1)="6", LEFT(TEXT(B213,"yyyymm"), 4),"")</f>
        <v>2021</v>
      </c>
      <c r="B213" s="20">
        <v>44377</v>
      </c>
      <c r="C213" s="6">
        <v>2.8500000000000005</v>
      </c>
      <c r="D213" s="6">
        <v>0.75000000000000089</v>
      </c>
      <c r="E213" s="6">
        <v>0.84999999999999964</v>
      </c>
      <c r="F213" s="6">
        <v>3.75</v>
      </c>
      <c r="G213" s="6">
        <v>6.6199999999999992</v>
      </c>
      <c r="H213" s="6">
        <v>1.0500000000000007</v>
      </c>
      <c r="I213" s="6">
        <v>1.8500000000000005</v>
      </c>
      <c r="J213" s="6">
        <v>3.2700000000000005</v>
      </c>
      <c r="K213" s="6">
        <v>3.5200000000000005</v>
      </c>
      <c r="L213" s="6">
        <v>1.8900000000000006</v>
      </c>
      <c r="M213" s="6">
        <v>2.8900000000000006</v>
      </c>
      <c r="N213" s="6">
        <v>7.9</v>
      </c>
      <c r="O213" s="6">
        <v>4.5489900000000008</v>
      </c>
      <c r="P213" s="6">
        <v>3.3500000000000005</v>
      </c>
      <c r="Q213" s="6">
        <v>3.1250000000000004</v>
      </c>
      <c r="R213" s="6">
        <v>4.4450000000000003</v>
      </c>
      <c r="S213" s="6">
        <v>7.32</v>
      </c>
      <c r="T213" s="6">
        <v>3.5000000000000004</v>
      </c>
      <c r="U213" s="6">
        <v>4.4000000000000004</v>
      </c>
      <c r="V213" s="6">
        <v>3.45</v>
      </c>
      <c r="W213" s="6">
        <v>4.1500000000000004</v>
      </c>
      <c r="X213" s="6">
        <v>-5.0500000000000025</v>
      </c>
      <c r="Z213" s="10">
        <v>3.4388942105263154</v>
      </c>
    </row>
    <row r="214" spans="1:26" x14ac:dyDescent="0.25">
      <c r="A214" s="10" t="str">
        <f t="shared" si="1"/>
        <v/>
      </c>
      <c r="B214" s="20">
        <v>44407</v>
      </c>
      <c r="C214" s="6">
        <v>2.2500000000000004</v>
      </c>
      <c r="D214" s="6">
        <v>1.7500000000000009</v>
      </c>
      <c r="E214" s="6">
        <v>0.25</v>
      </c>
      <c r="F214" s="6">
        <v>4.0500000000000007</v>
      </c>
      <c r="G214" s="6">
        <v>5.2000000000000011</v>
      </c>
      <c r="H214" s="6">
        <v>0.41000000000000014</v>
      </c>
      <c r="I214" s="6">
        <v>1.4000000000000004</v>
      </c>
      <c r="J214" s="6">
        <v>2.93</v>
      </c>
      <c r="K214" s="6">
        <v>3.5900000000000007</v>
      </c>
      <c r="L214" s="6">
        <v>1.4500000000000002</v>
      </c>
      <c r="M214" s="6">
        <v>3.5600000000000005</v>
      </c>
      <c r="N214" s="6">
        <v>8</v>
      </c>
      <c r="O214" s="6">
        <v>1.53268</v>
      </c>
      <c r="P214" s="6">
        <v>3.0500000000000003</v>
      </c>
      <c r="Q214" s="6">
        <v>3.0250000000000004</v>
      </c>
      <c r="R214" s="6">
        <v>4.3650000000000002</v>
      </c>
      <c r="S214" s="6">
        <v>7.1300000000000008</v>
      </c>
      <c r="T214" s="6">
        <v>4.7</v>
      </c>
      <c r="U214" s="6">
        <v>5.2</v>
      </c>
      <c r="V214" s="6">
        <v>3.45</v>
      </c>
      <c r="W214" s="6">
        <v>5.19</v>
      </c>
      <c r="X214" s="6">
        <v>-6.6499999999999968</v>
      </c>
      <c r="Z214" s="10">
        <v>3.3522463157894746</v>
      </c>
    </row>
    <row r="215" spans="1:26" x14ac:dyDescent="0.25">
      <c r="A215" s="10" t="str">
        <f t="shared" si="1"/>
        <v/>
      </c>
      <c r="B215" s="20">
        <v>44439</v>
      </c>
      <c r="C215" s="6">
        <v>1.7000000000000002</v>
      </c>
      <c r="D215" s="6">
        <v>1.6499999999999995</v>
      </c>
      <c r="E215" s="6">
        <v>-0.35000000000000053</v>
      </c>
      <c r="F215" s="6">
        <v>3.6499999999999995</v>
      </c>
      <c r="G215" s="6">
        <v>4.8</v>
      </c>
      <c r="H215" s="6">
        <v>0.62000000000000011</v>
      </c>
      <c r="I215" s="6">
        <v>1.75</v>
      </c>
      <c r="J215" s="6">
        <v>2.3599999999999994</v>
      </c>
      <c r="K215" s="6">
        <v>3.96</v>
      </c>
      <c r="L215" s="6">
        <v>0.59999999999999964</v>
      </c>
      <c r="M215" s="6">
        <v>3.75</v>
      </c>
      <c r="N215" s="6">
        <v>8.1</v>
      </c>
      <c r="O215" s="6">
        <v>3.5148199999999998</v>
      </c>
      <c r="P215" s="6">
        <v>3.1999999999999997</v>
      </c>
      <c r="Q215" s="6">
        <v>3.0249999999999999</v>
      </c>
      <c r="R215" s="6">
        <v>3.835</v>
      </c>
      <c r="S215" s="6">
        <v>6.96</v>
      </c>
      <c r="T215" s="6">
        <v>4.8</v>
      </c>
      <c r="U215" s="6">
        <v>5.57</v>
      </c>
      <c r="V215" s="6">
        <v>2.6499999999999995</v>
      </c>
      <c r="W215" s="6">
        <v>4.87</v>
      </c>
      <c r="X215" s="6">
        <v>-6.3499999999999988</v>
      </c>
      <c r="Z215" s="10">
        <v>3.2765694736842104</v>
      </c>
    </row>
    <row r="216" spans="1:26" x14ac:dyDescent="0.25">
      <c r="A216" s="10" t="str">
        <f t="shared" si="1"/>
        <v/>
      </c>
      <c r="B216" s="20">
        <v>44469</v>
      </c>
      <c r="C216" s="6">
        <v>1</v>
      </c>
      <c r="D216" s="6">
        <v>1.3000000000000003</v>
      </c>
      <c r="E216" s="6">
        <v>-0.65000000000000036</v>
      </c>
      <c r="F216" s="6">
        <v>3.6500000000000004</v>
      </c>
      <c r="G216" s="6">
        <v>3.5700000000000021</v>
      </c>
      <c r="H216" s="6">
        <v>1.1500000000000004</v>
      </c>
      <c r="I216" s="6">
        <v>1.3500000000000005</v>
      </c>
      <c r="J216" s="6">
        <v>2.3900000000000006</v>
      </c>
      <c r="K216" s="6">
        <v>3.9000000000000004</v>
      </c>
      <c r="L216" s="6">
        <v>0.77000000000000046</v>
      </c>
      <c r="M216" s="6">
        <v>4.8000000000000007</v>
      </c>
      <c r="N216" s="6">
        <v>8.3000000000000007</v>
      </c>
      <c r="O216" s="6">
        <v>3.8133900000000005</v>
      </c>
      <c r="P216" s="6">
        <v>3.5000000000000004</v>
      </c>
      <c r="Q216" s="6">
        <v>3.0250000000000004</v>
      </c>
      <c r="R216" s="6">
        <v>3.6750000000000003</v>
      </c>
      <c r="S216" s="6">
        <v>7.0500000000000007</v>
      </c>
      <c r="T216" s="6">
        <v>4.7</v>
      </c>
      <c r="U216" s="6">
        <v>3.9700000000000006</v>
      </c>
      <c r="V216" s="6">
        <v>2.95</v>
      </c>
      <c r="W216" s="6">
        <v>4.5</v>
      </c>
      <c r="X216" s="6">
        <v>-7.35</v>
      </c>
      <c r="Z216" s="10">
        <v>3.2233363157894743</v>
      </c>
    </row>
    <row r="217" spans="1:26" x14ac:dyDescent="0.25">
      <c r="A217" s="10" t="str">
        <f t="shared" si="1"/>
        <v/>
      </c>
      <c r="B217" s="20">
        <v>44498</v>
      </c>
      <c r="C217" s="6">
        <v>1.6500000000000004</v>
      </c>
      <c r="D217" s="6">
        <v>1.25</v>
      </c>
      <c r="E217" s="6">
        <v>-0.34999999999999964</v>
      </c>
      <c r="F217" s="6">
        <v>4.45</v>
      </c>
      <c r="G217" s="6">
        <v>2.0599999999999996</v>
      </c>
      <c r="H217" s="6">
        <v>3.0300000000000002</v>
      </c>
      <c r="I217" s="6">
        <v>2.7</v>
      </c>
      <c r="J217" s="6">
        <v>3.87</v>
      </c>
      <c r="K217" s="6">
        <v>4.46</v>
      </c>
      <c r="L217" s="6">
        <v>1.3200000000000003</v>
      </c>
      <c r="M217" s="6">
        <v>5.47</v>
      </c>
      <c r="N217" s="6">
        <v>8.3000000000000007</v>
      </c>
      <c r="O217" s="6">
        <v>4.3178600000000005</v>
      </c>
      <c r="P217" s="6">
        <v>3.5</v>
      </c>
      <c r="Q217" s="6">
        <v>3.125</v>
      </c>
      <c r="R217" s="6">
        <v>4.5250000000000004</v>
      </c>
      <c r="S217" s="6">
        <v>7.79</v>
      </c>
      <c r="T217" s="6">
        <v>4.8000000000000007</v>
      </c>
      <c r="U217" s="6">
        <v>4.07</v>
      </c>
      <c r="V217" s="6">
        <v>3.95</v>
      </c>
      <c r="W217" s="6">
        <v>5.3199999999999994</v>
      </c>
      <c r="X217" s="6">
        <v>-6.1500000000000012</v>
      </c>
      <c r="Z217" s="10">
        <v>3.8467294736842095</v>
      </c>
    </row>
    <row r="218" spans="1:26" x14ac:dyDescent="0.25">
      <c r="A218" s="10" t="str">
        <f t="shared" si="1"/>
        <v/>
      </c>
      <c r="B218" s="20">
        <v>44530</v>
      </c>
      <c r="C218" s="6">
        <v>3.3</v>
      </c>
      <c r="D218" s="6">
        <v>1.2499999999999991</v>
      </c>
      <c r="E218" s="6">
        <v>0</v>
      </c>
      <c r="F218" s="6">
        <v>4.8</v>
      </c>
      <c r="G218" s="6">
        <v>0.2400000000000011</v>
      </c>
      <c r="H218" s="6">
        <v>3.5599999999999996</v>
      </c>
      <c r="I218" s="6">
        <v>2.5999999999999996</v>
      </c>
      <c r="J218" s="6">
        <v>3.79</v>
      </c>
      <c r="K218" s="6">
        <v>4.18</v>
      </c>
      <c r="L218" s="6">
        <v>2.3099999999999996</v>
      </c>
      <c r="M218" s="6">
        <v>5.64</v>
      </c>
      <c r="N218" s="6">
        <v>8.1</v>
      </c>
      <c r="O218" s="6">
        <v>4.8519600000000001</v>
      </c>
      <c r="P218" s="6">
        <v>3.75</v>
      </c>
      <c r="Q218" s="6">
        <v>3.125</v>
      </c>
      <c r="R218" s="6">
        <v>4.835</v>
      </c>
      <c r="S218" s="6">
        <v>8.3000000000000007</v>
      </c>
      <c r="T218" s="6">
        <v>5</v>
      </c>
      <c r="U218" s="6">
        <v>4.34</v>
      </c>
      <c r="V218" s="6">
        <v>4.8499999999999996</v>
      </c>
      <c r="W218" s="6">
        <v>5.6499999999999995</v>
      </c>
      <c r="X218" s="6">
        <v>-4.650000000000003</v>
      </c>
      <c r="Z218" s="10">
        <v>4.2132610526315792</v>
      </c>
    </row>
    <row r="219" spans="1:26" x14ac:dyDescent="0.25">
      <c r="A219" s="10" t="str">
        <f t="shared" si="1"/>
        <v/>
      </c>
      <c r="B219" s="20">
        <v>44561</v>
      </c>
      <c r="C219" s="6">
        <v>3.9000000000000004</v>
      </c>
      <c r="D219" s="6">
        <v>1.75</v>
      </c>
      <c r="E219" s="6">
        <v>-9.9999999999999645E-2</v>
      </c>
      <c r="F219" s="6">
        <v>4.5999999999999996</v>
      </c>
      <c r="G219" s="6">
        <v>-15.329999999999998</v>
      </c>
      <c r="H219" s="6">
        <v>5.9399999999999995</v>
      </c>
      <c r="I219" s="6">
        <v>3.55</v>
      </c>
      <c r="J219" s="6">
        <v>4.13</v>
      </c>
      <c r="K219" s="6">
        <v>4.8899999999999997</v>
      </c>
      <c r="L219" s="6">
        <v>2.2599999999999998</v>
      </c>
      <c r="M219" s="6">
        <v>5.09</v>
      </c>
      <c r="N219" s="6">
        <v>9.0500000000000007</v>
      </c>
      <c r="O219" s="6">
        <v>4.5091099999999997</v>
      </c>
      <c r="P219" s="6">
        <v>4.05</v>
      </c>
      <c r="Q219" s="6">
        <v>3.125</v>
      </c>
      <c r="R219" s="6">
        <v>5.2450000000000001</v>
      </c>
      <c r="S219" s="6">
        <v>8.379999999999999</v>
      </c>
      <c r="T219" s="6">
        <v>5.3</v>
      </c>
      <c r="U219" s="6">
        <v>5.08</v>
      </c>
      <c r="V219" s="6">
        <v>5.65</v>
      </c>
      <c r="W219" s="6">
        <v>6.8599999999999994</v>
      </c>
      <c r="X219" s="6">
        <v>-4.1499999999999986</v>
      </c>
      <c r="Z219" s="10">
        <v>4.6510057894736834</v>
      </c>
    </row>
    <row r="220" spans="1:26" x14ac:dyDescent="0.25">
      <c r="A220" s="10" t="str">
        <f t="shared" si="1"/>
        <v/>
      </c>
      <c r="B220" s="20">
        <v>44592</v>
      </c>
      <c r="C220" s="6">
        <v>1.0999999999999996</v>
      </c>
      <c r="D220" s="6">
        <v>2.25</v>
      </c>
      <c r="E220" s="6">
        <v>9.9999999999999645E-2</v>
      </c>
      <c r="F220" s="6">
        <v>5.55</v>
      </c>
      <c r="G220" s="6">
        <v>-27.439999999999998</v>
      </c>
      <c r="H220" s="6">
        <v>6.1199999999999992</v>
      </c>
      <c r="I220" s="6">
        <v>5.05</v>
      </c>
      <c r="J220" s="6">
        <v>4.3099999999999996</v>
      </c>
      <c r="K220" s="6">
        <v>5.68</v>
      </c>
      <c r="L220" s="6">
        <v>3.92</v>
      </c>
      <c r="M220" s="6">
        <v>5.24</v>
      </c>
      <c r="N220" s="6">
        <v>10.050000000000001</v>
      </c>
      <c r="O220" s="6">
        <v>6.2482100000000003</v>
      </c>
      <c r="P220" s="6">
        <v>4.9000000000000004</v>
      </c>
      <c r="Q220" s="6">
        <v>3.625</v>
      </c>
      <c r="R220" s="6">
        <v>5.5449999999999999</v>
      </c>
      <c r="S220" s="6">
        <v>8.57</v>
      </c>
      <c r="T220" s="6">
        <v>6.7</v>
      </c>
      <c r="U220" s="6">
        <v>4.5199999999999996</v>
      </c>
      <c r="V220" s="6">
        <v>6.25</v>
      </c>
      <c r="W220" s="6">
        <v>7.02</v>
      </c>
      <c r="X220" s="6">
        <v>-3.4500000000000028</v>
      </c>
      <c r="Z220" s="10">
        <v>5.1088531578947363</v>
      </c>
    </row>
    <row r="221" spans="1:26" x14ac:dyDescent="0.25">
      <c r="A221" s="10" t="str">
        <f t="shared" si="1"/>
        <v/>
      </c>
      <c r="B221" s="20">
        <v>44620</v>
      </c>
      <c r="C221" s="6">
        <v>1.0500000000000007</v>
      </c>
      <c r="D221" s="6">
        <v>2.75</v>
      </c>
      <c r="E221" s="6">
        <v>1.9000000000000004</v>
      </c>
      <c r="F221" s="6">
        <v>5.95</v>
      </c>
      <c r="G221" s="6">
        <v>-32.79</v>
      </c>
      <c r="H221" s="6">
        <v>7.8600000000000012</v>
      </c>
      <c r="I221" s="6">
        <v>5.3500000000000005</v>
      </c>
      <c r="J221" s="6">
        <v>3.6400000000000006</v>
      </c>
      <c r="K221" s="6">
        <v>6.37</v>
      </c>
      <c r="L221" s="6">
        <v>4.4800000000000004</v>
      </c>
      <c r="M221" s="6">
        <v>5.58</v>
      </c>
      <c r="N221" s="6">
        <v>10.450000000000001</v>
      </c>
      <c r="O221" s="6">
        <v>6.2507099999999998</v>
      </c>
      <c r="P221" s="6">
        <v>5.2</v>
      </c>
      <c r="Q221" s="6">
        <v>3.9125000000000005</v>
      </c>
      <c r="R221" s="6">
        <v>6.4450000000000003</v>
      </c>
      <c r="S221" s="6">
        <v>9.09</v>
      </c>
      <c r="T221" s="6">
        <v>7.2</v>
      </c>
      <c r="U221" s="6">
        <v>2.87</v>
      </c>
      <c r="V221" s="6">
        <v>6.65</v>
      </c>
      <c r="W221" s="6">
        <v>18.5</v>
      </c>
      <c r="X221" s="6">
        <v>-4.6499999999999968</v>
      </c>
      <c r="Z221" s="10">
        <v>6.0593794736842117</v>
      </c>
    </row>
    <row r="222" spans="1:26" x14ac:dyDescent="0.25">
      <c r="A222" s="10" t="str">
        <f t="shared" si="1"/>
        <v/>
      </c>
      <c r="B222" s="20">
        <v>44651</v>
      </c>
      <c r="C222" s="6">
        <v>-0.19999999999999929</v>
      </c>
      <c r="D222" s="6">
        <v>3.9000000000000004</v>
      </c>
      <c r="E222" s="6">
        <v>0.5</v>
      </c>
      <c r="F222" s="6">
        <v>6.35</v>
      </c>
      <c r="G222" s="6">
        <v>-39.14</v>
      </c>
      <c r="H222" s="6">
        <v>8.4499999999999993</v>
      </c>
      <c r="I222" s="6">
        <v>5.6</v>
      </c>
      <c r="J222" s="6">
        <v>4.4700000000000006</v>
      </c>
      <c r="K222" s="6">
        <v>7.05</v>
      </c>
      <c r="L222" s="6">
        <v>4.55</v>
      </c>
      <c r="M222" s="6">
        <v>5.05</v>
      </c>
      <c r="N222" s="6">
        <v>10.199999999999999</v>
      </c>
      <c r="O222" s="6">
        <v>6.6081000000000003</v>
      </c>
      <c r="P222" s="6">
        <v>5.15</v>
      </c>
      <c r="Q222" s="6">
        <v>3.3499999999999996</v>
      </c>
      <c r="R222" s="6">
        <v>6.1050000000000004</v>
      </c>
      <c r="S222" s="6">
        <v>8.86</v>
      </c>
      <c r="T222" s="6">
        <v>7.55</v>
      </c>
      <c r="U222" s="6">
        <v>2.7699999999999996</v>
      </c>
      <c r="V222" s="6">
        <v>6</v>
      </c>
      <c r="W222" s="6">
        <v>11.309999999999999</v>
      </c>
      <c r="X222" s="6">
        <v>-7.1000000000000014</v>
      </c>
      <c r="Z222" s="10">
        <v>5.6091105263157885</v>
      </c>
    </row>
    <row r="223" spans="1:26" x14ac:dyDescent="0.25">
      <c r="A223" s="10" t="str">
        <f t="shared" si="1"/>
        <v/>
      </c>
      <c r="B223" s="20">
        <v>44680</v>
      </c>
      <c r="C223" s="6">
        <v>-1.3999999999999986</v>
      </c>
      <c r="D223" s="6">
        <v>3.7000000000000011</v>
      </c>
      <c r="E223" s="6">
        <v>-9.9999999999999645E-2</v>
      </c>
      <c r="F223" s="6">
        <v>6.15</v>
      </c>
      <c r="G223" s="6">
        <v>-48.17</v>
      </c>
      <c r="H223" s="6">
        <v>7.42</v>
      </c>
      <c r="I223" s="6">
        <v>4.3000000000000007</v>
      </c>
      <c r="J223" s="6">
        <v>4.57</v>
      </c>
      <c r="K223" s="6">
        <v>6.620000000000001</v>
      </c>
      <c r="L223" s="6">
        <v>3.6800000000000015</v>
      </c>
      <c r="M223" s="6">
        <v>4.0100000000000007</v>
      </c>
      <c r="N223" s="6">
        <v>9.4</v>
      </c>
      <c r="O223" s="6">
        <v>6.7061900000000012</v>
      </c>
      <c r="P223" s="6">
        <v>4.5000000000000009</v>
      </c>
      <c r="Q223" s="6">
        <v>3.45</v>
      </c>
      <c r="R223" s="6">
        <v>5.8050000000000006</v>
      </c>
      <c r="S223" s="6">
        <v>7.83</v>
      </c>
      <c r="T223" s="6">
        <v>7.2500000000000009</v>
      </c>
      <c r="U223" s="6">
        <v>3.6500000000000004</v>
      </c>
      <c r="V223" s="6">
        <v>4.9000000000000004</v>
      </c>
      <c r="W223" s="6">
        <v>3.9700000000000024</v>
      </c>
      <c r="X223" s="6">
        <v>-10.199999999999999</v>
      </c>
      <c r="Z223" s="10">
        <v>4.7258521052631597</v>
      </c>
    </row>
    <row r="224" spans="1:26" x14ac:dyDescent="0.25">
      <c r="A224" s="10" t="str">
        <f t="shared" si="1"/>
        <v/>
      </c>
      <c r="B224" s="20">
        <v>44712</v>
      </c>
      <c r="C224" s="6">
        <v>-2.6500000000000004</v>
      </c>
      <c r="D224" s="6">
        <v>2.8000000000000007</v>
      </c>
      <c r="E224" s="6">
        <v>-1.0500000000000007</v>
      </c>
      <c r="F224" s="6">
        <v>5.85</v>
      </c>
      <c r="G224" s="6">
        <v>-51.9</v>
      </c>
      <c r="H224" s="6">
        <v>8.6199999999999992</v>
      </c>
      <c r="I224" s="6">
        <v>4.3499999999999996</v>
      </c>
      <c r="J224" s="6">
        <v>4.5299999999999994</v>
      </c>
      <c r="K224" s="6">
        <v>6.9499999999999993</v>
      </c>
      <c r="L224" s="6">
        <v>3.8200000000000003</v>
      </c>
      <c r="M224" s="6">
        <v>4.96</v>
      </c>
      <c r="N224" s="6">
        <v>9.1999999999999993</v>
      </c>
      <c r="O224" s="6">
        <v>6.5954199999999998</v>
      </c>
      <c r="P224" s="6">
        <v>3.9499999999999993</v>
      </c>
      <c r="Q224" s="6">
        <v>3.3125</v>
      </c>
      <c r="R224" s="6">
        <v>5.5849999999999991</v>
      </c>
      <c r="S224" s="6">
        <v>7.55</v>
      </c>
      <c r="T224" s="6">
        <v>6.8</v>
      </c>
      <c r="U224" s="6">
        <v>1</v>
      </c>
      <c r="V224" s="6">
        <v>4.4499999999999993</v>
      </c>
      <c r="W224" s="6">
        <v>1.4999999999999982</v>
      </c>
      <c r="X224" s="6">
        <v>-13.100000000000003</v>
      </c>
      <c r="Z224" s="10">
        <v>4.2722589473684209</v>
      </c>
    </row>
    <row r="225" spans="1:26" x14ac:dyDescent="0.25">
      <c r="A225" s="10" t="str">
        <f t="shared" si="1"/>
        <v>2022</v>
      </c>
      <c r="B225" s="20">
        <v>44742</v>
      </c>
      <c r="C225" s="6">
        <v>-2.8499999999999996</v>
      </c>
      <c r="D225" s="6">
        <v>3.4000000000000004</v>
      </c>
      <c r="E225" s="6">
        <v>-2.1500000000000004</v>
      </c>
      <c r="F225" s="6">
        <v>4.6999999999999993</v>
      </c>
      <c r="G225" s="6">
        <v>-57.27</v>
      </c>
      <c r="H225" s="6">
        <v>8.7099999999999991</v>
      </c>
      <c r="I225" s="6">
        <v>3.8499999999999996</v>
      </c>
      <c r="J225" s="6">
        <v>5.18</v>
      </c>
      <c r="K225" s="6">
        <v>7.1099999999999994</v>
      </c>
      <c r="L225" s="6">
        <v>3.5299999999999994</v>
      </c>
      <c r="M225" s="6">
        <v>5.24</v>
      </c>
      <c r="N225" s="6">
        <v>8.5500000000000007</v>
      </c>
      <c r="O225" s="6">
        <v>6.4210099999999999</v>
      </c>
      <c r="P225" s="6">
        <v>3.0999999999999996</v>
      </c>
      <c r="Q225" s="6">
        <v>2.5</v>
      </c>
      <c r="R225" s="6">
        <v>5.26</v>
      </c>
      <c r="S225" s="6">
        <v>6.5</v>
      </c>
      <c r="T225" s="6">
        <v>5.9499999999999993</v>
      </c>
      <c r="U225" s="6">
        <v>0.1899999999999995</v>
      </c>
      <c r="V225" s="6">
        <v>3.75</v>
      </c>
      <c r="W225" s="6">
        <v>0.94999999999999929</v>
      </c>
      <c r="X225" s="6">
        <v>-16.649999999999999</v>
      </c>
      <c r="Z225" s="10">
        <v>3.8305794736842103</v>
      </c>
    </row>
    <row r="226" spans="1:26" x14ac:dyDescent="0.25">
      <c r="A226" s="10" t="str">
        <f t="shared" si="1"/>
        <v/>
      </c>
      <c r="B226" s="20">
        <v>44771</v>
      </c>
      <c r="C226" s="6">
        <v>-4.5</v>
      </c>
      <c r="D226" s="6">
        <v>3.0500000000000007</v>
      </c>
      <c r="E226" s="6">
        <v>-3.0999999999999996</v>
      </c>
      <c r="F226" s="6">
        <v>3.7</v>
      </c>
      <c r="G226" s="6">
        <v>-59.599999999999994</v>
      </c>
      <c r="H226" s="6">
        <v>9.18</v>
      </c>
      <c r="I226" s="6">
        <v>2.6500000000000004</v>
      </c>
      <c r="J226" s="6">
        <v>4.7899999999999991</v>
      </c>
      <c r="K226" s="6">
        <v>5.6</v>
      </c>
      <c r="L226" s="6">
        <v>2.7200000000000006</v>
      </c>
      <c r="M226" s="6">
        <v>4.1900000000000004</v>
      </c>
      <c r="N226" s="6">
        <v>7</v>
      </c>
      <c r="O226" s="6">
        <v>5.4306000000000001</v>
      </c>
      <c r="P226" s="6">
        <v>1.9500000000000002</v>
      </c>
      <c r="Q226" s="6">
        <v>1.4375</v>
      </c>
      <c r="R226" s="6">
        <v>4.1500000000000004</v>
      </c>
      <c r="S226" s="6">
        <v>4.5599999999999996</v>
      </c>
      <c r="T226" s="6">
        <v>3.8499999999999996</v>
      </c>
      <c r="U226" s="6">
        <v>-1.1100000000000003</v>
      </c>
      <c r="V226" s="6">
        <v>2.8499999999999996</v>
      </c>
      <c r="W226" s="6">
        <v>-1.0999999999999996</v>
      </c>
      <c r="X226" s="6">
        <v>-25</v>
      </c>
      <c r="Z226" s="10">
        <v>2.7209526315789474</v>
      </c>
    </row>
    <row r="227" spans="1:26" x14ac:dyDescent="0.25">
      <c r="A227" s="10" t="str">
        <f t="shared" si="1"/>
        <v/>
      </c>
      <c r="B227" s="20">
        <v>44804</v>
      </c>
      <c r="C227" s="6">
        <v>-4.3999999999999986</v>
      </c>
      <c r="D227" s="6">
        <v>1.9500000000000011</v>
      </c>
      <c r="E227" s="6">
        <v>-3.8000000000000007</v>
      </c>
      <c r="F227" s="6">
        <v>3.7000000000000011</v>
      </c>
      <c r="G227" s="6">
        <v>-61.41</v>
      </c>
      <c r="H227" s="6">
        <v>10.82</v>
      </c>
      <c r="I227" s="6">
        <v>1.4500000000000011</v>
      </c>
      <c r="J227" s="6">
        <v>3.9600000000000009</v>
      </c>
      <c r="K227" s="6">
        <v>5.6000000000000014</v>
      </c>
      <c r="L227" s="6">
        <v>3.5</v>
      </c>
      <c r="M227" s="6">
        <v>4.2000000000000011</v>
      </c>
      <c r="N227" s="6">
        <v>6.9500000000000011</v>
      </c>
      <c r="O227" s="6">
        <v>5.7654200000000007</v>
      </c>
      <c r="P227" s="6">
        <v>2.6000000000000005</v>
      </c>
      <c r="Q227" s="6">
        <v>0.92500000000000071</v>
      </c>
      <c r="R227" s="6">
        <v>4.620000000000001</v>
      </c>
      <c r="S227" s="6">
        <v>4.8600000000000003</v>
      </c>
      <c r="T227" s="6">
        <v>3.3500000000000005</v>
      </c>
      <c r="U227" s="6">
        <v>-1.3099999999999996</v>
      </c>
      <c r="V227" s="6">
        <v>3.2500000000000009</v>
      </c>
      <c r="W227" s="6">
        <v>-0.5</v>
      </c>
      <c r="X227" s="6">
        <v>-32.700000000000003</v>
      </c>
      <c r="Z227" s="10">
        <v>2.731074736842106</v>
      </c>
    </row>
    <row r="228" spans="1:26" x14ac:dyDescent="0.25">
      <c r="A228" s="10" t="str">
        <f t="shared" si="1"/>
        <v/>
      </c>
      <c r="B228" s="20">
        <v>44834</v>
      </c>
      <c r="C228" s="6">
        <v>-6.0500000000000007</v>
      </c>
      <c r="D228" s="6">
        <v>-2.1500000000000021</v>
      </c>
      <c r="E228" s="6">
        <v>-5.5</v>
      </c>
      <c r="F228" s="6">
        <v>3.6999999999999993</v>
      </c>
      <c r="G228" s="6">
        <v>-66.5</v>
      </c>
      <c r="H228" s="6">
        <v>11.53</v>
      </c>
      <c r="I228" s="6">
        <v>2</v>
      </c>
      <c r="J228" s="6">
        <v>3.51</v>
      </c>
      <c r="K228" s="6">
        <v>5.5</v>
      </c>
      <c r="L228" s="6">
        <v>2.91</v>
      </c>
      <c r="M228" s="6">
        <v>3.4399999999999995</v>
      </c>
      <c r="N228" s="6">
        <v>5.7999999999999989</v>
      </c>
      <c r="O228" s="6">
        <v>3.1660699999999991</v>
      </c>
      <c r="P228" s="6">
        <v>1.8499999999999996</v>
      </c>
      <c r="Q228" s="6">
        <v>0.6899999999999995</v>
      </c>
      <c r="R228" s="6">
        <v>3.8149999999999995</v>
      </c>
      <c r="S228" s="6">
        <v>3.2499999999999991</v>
      </c>
      <c r="T228" s="6">
        <v>2.9499999999999993</v>
      </c>
      <c r="U228" s="6">
        <v>-0.46000000000000085</v>
      </c>
      <c r="V228" s="6">
        <v>2.2999999999999989</v>
      </c>
      <c r="W228" s="6">
        <v>-1.2300000000000004</v>
      </c>
      <c r="X228" s="6">
        <v>-38.049999999999997</v>
      </c>
      <c r="Z228" s="10">
        <v>1.869529999999999</v>
      </c>
    </row>
    <row r="229" spans="1:26" x14ac:dyDescent="0.25">
      <c r="A229" s="10" t="str">
        <f t="shared" si="1"/>
        <v/>
      </c>
      <c r="B229" s="20">
        <v>44865</v>
      </c>
      <c r="C229" s="6">
        <v>-3.6499999999999995</v>
      </c>
      <c r="D229" s="6">
        <v>-3.6500000000000012</v>
      </c>
      <c r="E229" s="6">
        <v>-6.6999999999999984</v>
      </c>
      <c r="F229" s="6">
        <v>3.1000000000000005</v>
      </c>
      <c r="G229" s="6">
        <v>-70.56</v>
      </c>
      <c r="H229" s="6">
        <v>11.73</v>
      </c>
      <c r="I229" s="6">
        <v>2.8999999999999995</v>
      </c>
      <c r="J229" s="6">
        <v>3.2299999999999995</v>
      </c>
      <c r="K229" s="6">
        <v>5.29</v>
      </c>
      <c r="L229" s="6">
        <v>2.8099999999999996</v>
      </c>
      <c r="M229" s="6">
        <v>3.580000000000001</v>
      </c>
      <c r="N229" s="6">
        <v>6</v>
      </c>
      <c r="O229" s="6">
        <v>5.8233899999999998</v>
      </c>
      <c r="P229" s="6">
        <v>1.75</v>
      </c>
      <c r="Q229" s="6">
        <v>1.8899999999999997</v>
      </c>
      <c r="R229" s="6">
        <v>3.335</v>
      </c>
      <c r="S229" s="6">
        <v>3.49</v>
      </c>
      <c r="T229" s="6">
        <v>2.95</v>
      </c>
      <c r="U229" s="6">
        <v>-0.53000000000000025</v>
      </c>
      <c r="V229" s="6">
        <v>1</v>
      </c>
      <c r="W229" s="6">
        <v>-0.6800000000000006</v>
      </c>
      <c r="X229" s="6">
        <v>-43.55</v>
      </c>
      <c r="Z229" s="10">
        <v>2.0199152631578952</v>
      </c>
    </row>
    <row r="230" spans="1:26" x14ac:dyDescent="0.25">
      <c r="A230" s="10" t="str">
        <f t="shared" si="1"/>
        <v/>
      </c>
      <c r="B230" s="20">
        <v>44895</v>
      </c>
      <c r="C230" s="6">
        <v>-6.1</v>
      </c>
      <c r="D230" s="6">
        <v>-6.4</v>
      </c>
      <c r="E230" s="6">
        <v>-7.65</v>
      </c>
      <c r="F230" s="6">
        <v>2.6999999999999993</v>
      </c>
      <c r="G230" s="6">
        <v>-72.290000000000006</v>
      </c>
      <c r="H230" s="6">
        <v>10.95</v>
      </c>
      <c r="I230" s="6">
        <v>1.0499999999999989</v>
      </c>
      <c r="J230" s="6">
        <v>1.5700000000000003</v>
      </c>
      <c r="K230" s="6">
        <v>5.3</v>
      </c>
      <c r="L230" s="6">
        <v>1.7099999999999991</v>
      </c>
      <c r="M230" s="6">
        <v>3.12</v>
      </c>
      <c r="N230" s="6">
        <v>5.1499999999999995</v>
      </c>
      <c r="O230" s="6">
        <v>5.7383299999999995</v>
      </c>
      <c r="P230" s="6">
        <v>1.3499999999999996</v>
      </c>
      <c r="Q230" s="6">
        <v>0.49999999999999911</v>
      </c>
      <c r="R230" s="6">
        <v>2.3749999999999996</v>
      </c>
      <c r="S230" s="6">
        <v>2.9299999999999997</v>
      </c>
      <c r="T230" s="6">
        <v>1.8499999999999996</v>
      </c>
      <c r="U230" s="6">
        <v>-1.2000000000000002</v>
      </c>
      <c r="V230" s="6">
        <v>9.9999999999999645E-2</v>
      </c>
      <c r="W230" s="6">
        <v>-1.3800000000000008</v>
      </c>
      <c r="X230" s="6">
        <v>-49.300000000000004</v>
      </c>
      <c r="Z230" s="10">
        <v>0.96649105263157842</v>
      </c>
    </row>
    <row r="231" spans="1:26" x14ac:dyDescent="0.25">
      <c r="A231" s="10" t="str">
        <f t="shared" si="1"/>
        <v/>
      </c>
      <c r="B231" s="20">
        <v>44925</v>
      </c>
      <c r="C231" s="6">
        <v>-6.8000000000000007</v>
      </c>
      <c r="D231" s="6">
        <v>-9.5</v>
      </c>
      <c r="E231" s="6">
        <v>-7.8500000000000014</v>
      </c>
      <c r="F231" s="6">
        <v>1.7999999999999998</v>
      </c>
      <c r="G231" s="6">
        <v>-53.269999999999996</v>
      </c>
      <c r="H231" s="6">
        <v>9.9600000000000009</v>
      </c>
      <c r="I231" s="6">
        <v>0.44999999999999929</v>
      </c>
      <c r="J231" s="6">
        <v>0.88000000000000078</v>
      </c>
      <c r="K231" s="6">
        <v>4.68</v>
      </c>
      <c r="L231" s="6">
        <v>0.9399999999999995</v>
      </c>
      <c r="M231" s="6">
        <v>2.5300000000000002</v>
      </c>
      <c r="N231" s="6">
        <v>3.8499999999999996</v>
      </c>
      <c r="O231" s="6">
        <v>4.3464299999999998</v>
      </c>
      <c r="P231" s="6">
        <v>0.25</v>
      </c>
      <c r="Q231" s="6">
        <v>-0.30999999999999961</v>
      </c>
      <c r="R231" s="6">
        <v>1.04</v>
      </c>
      <c r="S231" s="6">
        <v>1.9900000000000002</v>
      </c>
      <c r="T231" s="6">
        <v>0.95000000000000018</v>
      </c>
      <c r="U231" s="6">
        <v>-2.6399999999999997</v>
      </c>
      <c r="V231" s="6">
        <v>-0.59999999999999964</v>
      </c>
      <c r="W231" s="6">
        <v>-2.4399999999999995</v>
      </c>
      <c r="X231" s="6">
        <v>-52.8</v>
      </c>
      <c r="Z231" s="10">
        <v>-6.0714210526315801E-2</v>
      </c>
    </row>
    <row r="232" spans="1:26" x14ac:dyDescent="0.25">
      <c r="A232" s="10" t="str">
        <f t="shared" si="1"/>
        <v/>
      </c>
      <c r="B232" s="20">
        <v>44957</v>
      </c>
      <c r="C232" s="6">
        <v>-8.6</v>
      </c>
      <c r="D232" s="6">
        <v>-10.799999999999999</v>
      </c>
      <c r="E232" s="6">
        <v>-7.9500000000000011</v>
      </c>
      <c r="F232" s="6">
        <v>2.25</v>
      </c>
      <c r="G232" s="6">
        <v>-46.78</v>
      </c>
      <c r="H232" s="6">
        <v>9.8800000000000008</v>
      </c>
      <c r="I232" s="6">
        <v>0.84999999999999964</v>
      </c>
      <c r="J232" s="6">
        <v>1.4000000000000004</v>
      </c>
      <c r="K232" s="6">
        <v>4.49</v>
      </c>
      <c r="L232" s="6">
        <v>0.78000000000000114</v>
      </c>
      <c r="M232" s="6">
        <v>1.6300000000000008</v>
      </c>
      <c r="N232" s="6">
        <v>3.45</v>
      </c>
      <c r="O232" s="6">
        <v>2.2057100000000003</v>
      </c>
      <c r="P232" s="6">
        <v>0.20000000000000018</v>
      </c>
      <c r="Q232" s="6">
        <v>-0.51249999999999929</v>
      </c>
      <c r="R232" s="6">
        <v>0.60000000000000053</v>
      </c>
      <c r="S232" s="6">
        <v>2.37</v>
      </c>
      <c r="T232" s="6">
        <v>0.95000000000000018</v>
      </c>
      <c r="U232" s="6">
        <v>-1.6199999999999992</v>
      </c>
      <c r="V232" s="6">
        <v>-1.2999999999999989</v>
      </c>
      <c r="W232" s="6">
        <v>-2.3699999999999992</v>
      </c>
      <c r="X232" s="6">
        <v>-56.9</v>
      </c>
      <c r="Z232" s="10">
        <v>-0.34667315789473652</v>
      </c>
    </row>
    <row r="233" spans="1:26" x14ac:dyDescent="0.25">
      <c r="A233" s="10" t="str">
        <f t="shared" si="1"/>
        <v/>
      </c>
      <c r="B233" s="20">
        <v>44985</v>
      </c>
      <c r="C233" s="6">
        <v>-8.4499999999999993</v>
      </c>
      <c r="D233" s="6">
        <v>-11.149999999999999</v>
      </c>
      <c r="E233" s="6">
        <v>-10.399999999999999</v>
      </c>
      <c r="F233" s="6">
        <v>1.5</v>
      </c>
      <c r="G233" s="6">
        <v>-45.43</v>
      </c>
      <c r="H233" s="6">
        <v>9.4</v>
      </c>
      <c r="I233" s="6">
        <v>0.59999999999999964</v>
      </c>
      <c r="J233" s="6">
        <v>0.72000000000000064</v>
      </c>
      <c r="K233" s="6">
        <v>4.63</v>
      </c>
      <c r="L233" s="6">
        <v>9.9999999999997868E-3</v>
      </c>
      <c r="M233" s="6">
        <v>1.3099999999999996</v>
      </c>
      <c r="N233" s="6">
        <v>3.9</v>
      </c>
      <c r="O233" s="6">
        <v>2.5816699999999999</v>
      </c>
      <c r="P233" s="6">
        <v>-4.9999999999999822E-2</v>
      </c>
      <c r="Q233" s="6">
        <v>-1.0099999999999998</v>
      </c>
      <c r="R233" s="6">
        <v>0.58000000000000007</v>
      </c>
      <c r="S233" s="6">
        <v>1.5300000000000002</v>
      </c>
      <c r="T233" s="6">
        <v>0.29999999999999982</v>
      </c>
      <c r="U233" s="6">
        <v>-1.04</v>
      </c>
      <c r="V233" s="6">
        <v>-1.3499999999999996</v>
      </c>
      <c r="W233" s="6">
        <v>-2.2400000000000002</v>
      </c>
      <c r="X233" s="6">
        <v>-61.25</v>
      </c>
      <c r="Z233" s="10">
        <v>-0.69780684210526278</v>
      </c>
    </row>
    <row r="234" spans="1:26" x14ac:dyDescent="0.25">
      <c r="A234" s="10" t="str">
        <f t="shared" si="1"/>
        <v/>
      </c>
      <c r="B234" s="20">
        <v>45016</v>
      </c>
      <c r="C234" s="6">
        <v>-8</v>
      </c>
      <c r="D234" s="6">
        <v>-12.2</v>
      </c>
      <c r="E234" s="6">
        <v>-9.3500000000000014</v>
      </c>
      <c r="F234" s="6">
        <v>0.65000000000000036</v>
      </c>
      <c r="G234" s="6">
        <v>-42.01</v>
      </c>
      <c r="H234" s="6">
        <v>9.1</v>
      </c>
      <c r="I234" s="6">
        <v>0.15000000000000036</v>
      </c>
      <c r="J234" s="6">
        <v>-0.33999999999999986</v>
      </c>
      <c r="K234" s="6">
        <v>4.4000000000000004</v>
      </c>
      <c r="L234" s="6">
        <v>-0.91999999999999993</v>
      </c>
      <c r="M234" s="6">
        <v>0.83999999999999986</v>
      </c>
      <c r="N234" s="6">
        <v>2.95</v>
      </c>
      <c r="O234" s="6">
        <v>1.44119</v>
      </c>
      <c r="P234" s="6">
        <v>-0.70000000000000018</v>
      </c>
      <c r="Q234" s="6">
        <v>-1.56</v>
      </c>
      <c r="R234" s="6">
        <v>-0.47500000000000009</v>
      </c>
      <c r="S234" s="6">
        <v>0.78000000000000025</v>
      </c>
      <c r="T234" s="6">
        <v>-0.64999999999999991</v>
      </c>
      <c r="U234" s="6">
        <v>-1.08</v>
      </c>
      <c r="V234" s="6">
        <v>-1.3499999999999996</v>
      </c>
      <c r="W234" s="6">
        <v>3.99</v>
      </c>
      <c r="X234" s="6">
        <v>-64.3</v>
      </c>
      <c r="Z234" s="10">
        <v>-0.88020052631578949</v>
      </c>
    </row>
    <row r="235" spans="1:26" x14ac:dyDescent="0.25">
      <c r="A235" s="10" t="str">
        <f t="shared" si="1"/>
        <v/>
      </c>
      <c r="B235" s="20">
        <v>45044</v>
      </c>
      <c r="C235" s="6">
        <v>-5.7999999999999989</v>
      </c>
      <c r="D235" s="6">
        <v>-11.1</v>
      </c>
      <c r="E235" s="6">
        <v>-8.0499999999999989</v>
      </c>
      <c r="F235" s="6">
        <v>0.85000000000000053</v>
      </c>
      <c r="G235" s="6">
        <v>-35.28</v>
      </c>
      <c r="H235" s="6">
        <v>9.4700000000000006</v>
      </c>
      <c r="I235" s="6">
        <v>1.25</v>
      </c>
      <c r="J235" s="6">
        <v>0.33000000000000007</v>
      </c>
      <c r="K235" s="6">
        <v>4.9000000000000004</v>
      </c>
      <c r="L235" s="6">
        <v>-0.38999999999999879</v>
      </c>
      <c r="M235" s="6">
        <v>1.7000000000000002</v>
      </c>
      <c r="N235" s="6">
        <v>3.45</v>
      </c>
      <c r="O235" s="6">
        <v>1.1051200000000003</v>
      </c>
      <c r="P235" s="6">
        <v>-0.29999999999999982</v>
      </c>
      <c r="Q235" s="6">
        <v>-1.7999999999999998</v>
      </c>
      <c r="R235" s="6">
        <v>-0.57499999999999973</v>
      </c>
      <c r="S235" s="6">
        <v>1.3200000000000003</v>
      </c>
      <c r="T235" s="6">
        <v>-0.64999999999999947</v>
      </c>
      <c r="U235" s="6">
        <v>-1.0199999999999996</v>
      </c>
      <c r="V235" s="6">
        <v>-0.44999999999999929</v>
      </c>
      <c r="W235" s="6">
        <v>5.09</v>
      </c>
      <c r="X235" s="6">
        <v>-68.899999999999991</v>
      </c>
      <c r="Z235" s="10">
        <v>-0.29315157894736782</v>
      </c>
    </row>
    <row r="236" spans="1:26" x14ac:dyDescent="0.25">
      <c r="A236" s="10" t="str">
        <f t="shared" si="1"/>
        <v/>
      </c>
      <c r="B236" s="20">
        <v>45077</v>
      </c>
      <c r="C236" s="6">
        <v>-5.35</v>
      </c>
      <c r="D236" s="6">
        <v>-9.75</v>
      </c>
      <c r="E236" s="6">
        <v>-7.5</v>
      </c>
      <c r="F236" s="6">
        <v>0.70000000000000018</v>
      </c>
      <c r="G236" s="6">
        <v>-32.340000000000003</v>
      </c>
      <c r="H236" s="6">
        <v>8.56</v>
      </c>
      <c r="I236" s="6">
        <v>1.3000000000000007</v>
      </c>
      <c r="J236" s="6">
        <v>-0.35999999999999943</v>
      </c>
      <c r="K236" s="6">
        <v>4.16</v>
      </c>
      <c r="L236" s="6">
        <v>-1.4900000000000002</v>
      </c>
      <c r="M236" s="6">
        <v>0.94000000000000039</v>
      </c>
      <c r="N236" s="6">
        <v>2.1999999999999997</v>
      </c>
      <c r="O236" s="6">
        <v>1.2589300000000003</v>
      </c>
      <c r="P236" s="6">
        <v>-1.0499999999999998</v>
      </c>
      <c r="Q236" s="6">
        <v>-2.3499999999999996</v>
      </c>
      <c r="R236" s="6">
        <v>-1.395</v>
      </c>
      <c r="S236" s="6">
        <v>0.5</v>
      </c>
      <c r="T236" s="6">
        <v>-1.0499999999999998</v>
      </c>
      <c r="U236" s="6">
        <v>0.21999999999999997</v>
      </c>
      <c r="V236" s="6">
        <v>-1.0999999999999996</v>
      </c>
      <c r="W236" s="6">
        <v>3.74</v>
      </c>
      <c r="X236" s="6">
        <v>-75.45</v>
      </c>
      <c r="Z236" s="10">
        <v>-0.63031947368421049</v>
      </c>
    </row>
    <row r="237" spans="1:26" x14ac:dyDescent="0.25">
      <c r="A237" s="10" t="str">
        <f t="shared" si="1"/>
        <v>2023</v>
      </c>
      <c r="B237" s="20">
        <v>45107</v>
      </c>
      <c r="C237" s="6">
        <v>-4.9499999999999993</v>
      </c>
      <c r="D237" s="6">
        <v>-9.3500000000000014</v>
      </c>
      <c r="E237" s="6">
        <v>-7</v>
      </c>
      <c r="F237" s="6">
        <v>0.59999999999999964</v>
      </c>
      <c r="G237" s="6">
        <v>-25.46</v>
      </c>
      <c r="H237" s="6">
        <v>8.34</v>
      </c>
      <c r="I237" s="6">
        <v>1.4000000000000004</v>
      </c>
      <c r="J237" s="6">
        <v>-1.1300000000000008</v>
      </c>
      <c r="K237" s="6">
        <v>3.9400000000000004</v>
      </c>
      <c r="L237" s="6">
        <v>-1.21</v>
      </c>
      <c r="M237" s="6">
        <v>-0.55999999999999961</v>
      </c>
      <c r="N237" s="6">
        <v>1.2999999999999998</v>
      </c>
      <c r="O237" s="6">
        <v>0.78405000000000014</v>
      </c>
      <c r="P237" s="6">
        <v>-1.4500000000000002</v>
      </c>
      <c r="Q237" s="6">
        <v>-2.4699999999999998</v>
      </c>
      <c r="R237" s="6">
        <v>-2.125</v>
      </c>
      <c r="S237" s="6">
        <v>-2.0000000000000018E-2</v>
      </c>
      <c r="T237" s="6">
        <v>-1.65</v>
      </c>
      <c r="U237" s="6">
        <v>-0.48</v>
      </c>
      <c r="V237" s="6">
        <v>-1.4000000000000004</v>
      </c>
      <c r="W237" s="6">
        <v>2</v>
      </c>
      <c r="X237" s="6">
        <v>-77.849999999999994</v>
      </c>
      <c r="Z237" s="10">
        <v>-1.0195236842105264</v>
      </c>
    </row>
    <row r="238" spans="1:26" x14ac:dyDescent="0.25">
      <c r="A238" s="10" t="str">
        <f t="shared" si="1"/>
        <v/>
      </c>
      <c r="B238" s="20">
        <v>45138</v>
      </c>
      <c r="C238" s="6">
        <v>-5.1999999999999993</v>
      </c>
      <c r="D238" s="6">
        <v>-7.1000000000000014</v>
      </c>
      <c r="E238" s="6">
        <v>-6.5500000000000007</v>
      </c>
      <c r="F238" s="6">
        <v>0.34999999999999964</v>
      </c>
      <c r="G238" s="6">
        <v>-50.33</v>
      </c>
      <c r="H238" s="6">
        <v>8.09</v>
      </c>
      <c r="I238" s="6">
        <v>1.25</v>
      </c>
      <c r="J238" s="6">
        <v>-1.3800000000000008</v>
      </c>
      <c r="K238" s="6">
        <v>3.6900000000000004</v>
      </c>
      <c r="L238" s="6">
        <v>-0.76999999999999957</v>
      </c>
      <c r="M238" s="6">
        <v>-0.80999999999999961</v>
      </c>
      <c r="N238" s="6">
        <v>1.0499999999999998</v>
      </c>
      <c r="O238" s="6">
        <v>0.88744000000000023</v>
      </c>
      <c r="P238" s="6">
        <v>-1.2999999999999998</v>
      </c>
      <c r="Q238" s="6">
        <v>-3</v>
      </c>
      <c r="R238" s="6">
        <v>-2.375</v>
      </c>
      <c r="S238" s="6">
        <v>0.16999999999999993</v>
      </c>
      <c r="T238" s="6">
        <v>-1.9</v>
      </c>
      <c r="U238" s="6">
        <v>-0.87999999999999989</v>
      </c>
      <c r="V238" s="6">
        <v>-0.95000000000000018</v>
      </c>
      <c r="W238" s="6">
        <v>2.75</v>
      </c>
      <c r="X238" s="6">
        <v>-78.099999999999994</v>
      </c>
      <c r="Z238" s="10">
        <v>-0.92987157894736827</v>
      </c>
    </row>
  </sheetData>
  <pageMargins left="0.7" right="0.7" top="0.75" bottom="0.75" header="0.3" footer="0.3"/>
  <pageSetup orientation="portrait" horizontalDpi="1200" verticalDpi="1200" r:id="rId1"/>
  <headerFooter>
    <oddHeader>&amp;L&amp;"Calibri"&amp;11&amp;K000000NONCONFIDENTIAL // EXTERNAL&amp;1#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F3C5F-E0B9-48ED-AEE6-78CE2B8C83AC}">
  <dimension ref="A1:AI16"/>
  <sheetViews>
    <sheetView topLeftCell="Q1" workbookViewId="0">
      <selection activeCell="A14" sqref="A14"/>
    </sheetView>
  </sheetViews>
  <sheetFormatPr defaultColWidth="8.7265625" defaultRowHeight="14.5" x14ac:dyDescent="0.35"/>
  <cols>
    <col min="1" max="1" width="80.26953125" style="11" customWidth="1"/>
    <col min="2" max="2" width="18.7265625" style="11" hidden="1" customWidth="1"/>
    <col min="3" max="12" width="9.26953125" style="11" hidden="1" customWidth="1"/>
    <col min="13" max="40" width="9.26953125" style="11" customWidth="1"/>
    <col min="41" max="16384" width="8.7265625" style="11"/>
  </cols>
  <sheetData>
    <row r="1" spans="1:35" x14ac:dyDescent="0.35">
      <c r="A1" s="12" t="s">
        <v>49</v>
      </c>
      <c r="B1" s="11">
        <v>1990</v>
      </c>
      <c r="C1" s="11">
        <v>1991</v>
      </c>
      <c r="D1" s="11">
        <v>1992</v>
      </c>
      <c r="E1" s="11">
        <v>1993</v>
      </c>
      <c r="F1" s="11">
        <v>1994</v>
      </c>
      <c r="G1" s="11">
        <v>1995</v>
      </c>
      <c r="H1" s="11">
        <v>1996</v>
      </c>
      <c r="I1" s="11">
        <v>1997</v>
      </c>
      <c r="J1" s="11">
        <v>1998</v>
      </c>
      <c r="K1" s="11">
        <v>1999</v>
      </c>
      <c r="L1" s="11">
        <v>2000</v>
      </c>
      <c r="M1" s="12">
        <v>2001</v>
      </c>
      <c r="N1" s="12">
        <v>2002</v>
      </c>
      <c r="O1" s="12">
        <v>2003</v>
      </c>
      <c r="P1" s="12">
        <v>2004</v>
      </c>
      <c r="Q1" s="12">
        <v>2005</v>
      </c>
      <c r="R1" s="12">
        <v>2006</v>
      </c>
      <c r="S1" s="12">
        <v>2007</v>
      </c>
      <c r="T1" s="12">
        <v>2008</v>
      </c>
      <c r="U1" s="12">
        <v>2009</v>
      </c>
      <c r="V1" s="12">
        <v>2010</v>
      </c>
      <c r="W1" s="12">
        <v>2011</v>
      </c>
      <c r="X1" s="12">
        <v>2012</v>
      </c>
      <c r="Y1" s="12">
        <v>2013</v>
      </c>
      <c r="Z1" s="12">
        <v>2014</v>
      </c>
      <c r="AA1" s="12">
        <v>2015</v>
      </c>
      <c r="AB1" s="12">
        <v>2016</v>
      </c>
      <c r="AC1" s="12">
        <v>2017</v>
      </c>
      <c r="AD1" s="12">
        <v>2018</v>
      </c>
      <c r="AE1" s="12">
        <v>2019</v>
      </c>
      <c r="AF1" s="12">
        <v>2020</v>
      </c>
      <c r="AG1" s="12">
        <v>2021</v>
      </c>
      <c r="AH1" s="12">
        <v>2022</v>
      </c>
    </row>
    <row r="3" spans="1:35" x14ac:dyDescent="0.35">
      <c r="A3" t="s">
        <v>18</v>
      </c>
      <c r="B3" s="11">
        <v>-3.2951640660180002</v>
      </c>
      <c r="C3" s="11">
        <v>1.58015546941</v>
      </c>
      <c r="D3" s="11">
        <v>2.3931538011579998</v>
      </c>
      <c r="E3" s="11">
        <v>-1.6032359862326999</v>
      </c>
      <c r="F3" s="11">
        <v>-2.3650703071876</v>
      </c>
      <c r="G3" s="11">
        <v>-2.4049466263807</v>
      </c>
      <c r="H3" s="11">
        <v>-3.8438772800562</v>
      </c>
      <c r="I3" s="11">
        <v>-3.6363333696557998</v>
      </c>
      <c r="J3" s="11">
        <v>-4.7555457736035001</v>
      </c>
      <c r="K3" s="11">
        <v>-4.7213420417574996</v>
      </c>
      <c r="L3" s="11">
        <v>-2.8147722595642999</v>
      </c>
      <c r="M3">
        <v>-2.7066756531767</v>
      </c>
      <c r="N3">
        <v>-2.2902384309025998</v>
      </c>
      <c r="O3">
        <v>-2.3554811262061</v>
      </c>
      <c r="P3">
        <v>-1.4103056596532999</v>
      </c>
      <c r="Q3">
        <v>-1.4993892504013</v>
      </c>
      <c r="R3">
        <v>-1.2822973316660999</v>
      </c>
      <c r="S3">
        <v>-1.5271240026644</v>
      </c>
      <c r="T3">
        <v>-0.71295131555775004</v>
      </c>
      <c r="U3">
        <v>-4.1250454449790999</v>
      </c>
      <c r="V3">
        <v>-3.9750559933655998</v>
      </c>
      <c r="W3">
        <v>-3.3358402669851999</v>
      </c>
      <c r="X3">
        <v>-3.7263294348746001</v>
      </c>
      <c r="Y3">
        <v>-3.7070506135966999</v>
      </c>
      <c r="Z3">
        <v>-4.5346394624383999</v>
      </c>
      <c r="AA3">
        <v>-3.9951949216426001</v>
      </c>
      <c r="AB3">
        <v>-2.7652962697099999</v>
      </c>
      <c r="AC3">
        <v>-1.0624304616927001</v>
      </c>
      <c r="AD3">
        <v>-2.1978844836602001</v>
      </c>
      <c r="AE3">
        <v>-2.3286537235170002</v>
      </c>
      <c r="AF3">
        <v>-4.4102775723364003</v>
      </c>
      <c r="AG3">
        <v>-3.8754168299187999</v>
      </c>
      <c r="AH3">
        <v>-4.4301567104524002</v>
      </c>
      <c r="AI3"/>
    </row>
    <row r="4" spans="1:35" x14ac:dyDescent="0.35">
      <c r="A4" t="s">
        <v>50</v>
      </c>
      <c r="B4" s="11" t="s">
        <v>51</v>
      </c>
      <c r="C4" s="11" t="s">
        <v>51</v>
      </c>
      <c r="D4" s="11" t="s">
        <v>51</v>
      </c>
      <c r="E4" s="11" t="s">
        <v>51</v>
      </c>
      <c r="F4" s="11" t="s">
        <v>51</v>
      </c>
      <c r="G4" s="11" t="s">
        <v>51</v>
      </c>
      <c r="H4" s="11" t="s">
        <v>51</v>
      </c>
      <c r="I4" s="11" t="s">
        <v>51</v>
      </c>
      <c r="J4" s="11" t="s">
        <v>51</v>
      </c>
      <c r="K4" s="11" t="s">
        <v>51</v>
      </c>
      <c r="L4" s="11" t="s">
        <v>51</v>
      </c>
      <c r="M4">
        <v>-0.53676434108160997</v>
      </c>
      <c r="N4">
        <v>-3.8144220475610999</v>
      </c>
      <c r="O4">
        <v>-4.7642594346416001</v>
      </c>
      <c r="P4">
        <v>-4.2371579354474003</v>
      </c>
      <c r="Q4">
        <v>-3.068263390392</v>
      </c>
      <c r="R4">
        <v>-2.0292205912157</v>
      </c>
      <c r="S4">
        <v>-2.9057049588061998</v>
      </c>
      <c r="T4">
        <v>-6.6044424960308001</v>
      </c>
      <c r="U4">
        <v>-13.170276729256001</v>
      </c>
      <c r="V4">
        <v>-10.982718092096</v>
      </c>
      <c r="W4">
        <v>-9.7029402761907999</v>
      </c>
      <c r="X4">
        <v>-8.1015445476330008</v>
      </c>
      <c r="Y4">
        <v>-4.5475435969062001</v>
      </c>
      <c r="Z4">
        <v>-4.0490807333620999</v>
      </c>
      <c r="AA4">
        <v>-3.5319461551876001</v>
      </c>
      <c r="AB4">
        <v>-4.3733438173639003</v>
      </c>
      <c r="AC4">
        <v>-4.8012537639873996</v>
      </c>
      <c r="AD4">
        <v>-5.3218526694125998</v>
      </c>
      <c r="AE4">
        <v>-5.7427523098832998</v>
      </c>
      <c r="AF4">
        <v>-14.003366499766001</v>
      </c>
      <c r="AG4">
        <v>-11.620477309209001</v>
      </c>
      <c r="AH4">
        <v>-5.508689437508</v>
      </c>
      <c r="AI4"/>
    </row>
    <row r="5" spans="1:35" x14ac:dyDescent="0.35">
      <c r="A5" t="s">
        <v>52</v>
      </c>
      <c r="B5" s="11" t="s">
        <v>51</v>
      </c>
      <c r="C5" s="11" t="s">
        <v>51</v>
      </c>
      <c r="D5" s="11" t="s">
        <v>51</v>
      </c>
      <c r="E5" s="11">
        <v>-2.711989063786</v>
      </c>
      <c r="F5" s="11">
        <v>-2.9859089684276001</v>
      </c>
      <c r="G5" s="11">
        <v>-2.0497695121902999</v>
      </c>
      <c r="H5" s="11">
        <v>-2.0295361694317999</v>
      </c>
      <c r="I5" s="11">
        <v>-2.5301256353139001</v>
      </c>
      <c r="J5" s="11">
        <v>-4.3362812750697</v>
      </c>
      <c r="K5" s="11">
        <v>-3.4318936078889002</v>
      </c>
      <c r="L5" s="11">
        <v>-1.8117419188820001</v>
      </c>
      <c r="M5">
        <v>-2.9616201480339002</v>
      </c>
      <c r="N5">
        <v>-3.6026498641465001</v>
      </c>
      <c r="O5">
        <v>-2.7764973430794</v>
      </c>
      <c r="P5">
        <v>-1.2069390301962999</v>
      </c>
      <c r="Q5">
        <v>0.51762171432241999</v>
      </c>
      <c r="R5">
        <v>0.89900426051827997</v>
      </c>
      <c r="S5">
        <v>0.65538150859692001</v>
      </c>
      <c r="T5">
        <v>0.62005268967511995</v>
      </c>
      <c r="U5">
        <v>-3.7823256982493998</v>
      </c>
      <c r="V5">
        <v>-2.2016666043066002</v>
      </c>
      <c r="W5">
        <v>-0.93829845647745003</v>
      </c>
      <c r="X5">
        <v>-0.91990375181989004</v>
      </c>
      <c r="Y5">
        <v>-1.5807627644821001</v>
      </c>
      <c r="Z5">
        <v>-2.3696876755790002</v>
      </c>
      <c r="AA5">
        <v>-4.1720672352357999</v>
      </c>
      <c r="AB5">
        <v>-4.5261787164746003</v>
      </c>
      <c r="AC5">
        <v>-3.8438796345927999</v>
      </c>
      <c r="AD5">
        <v>-3.5396017694414001</v>
      </c>
      <c r="AE5">
        <v>-4.5504950317114998</v>
      </c>
      <c r="AF5">
        <v>-8.8899800333747994</v>
      </c>
      <c r="AG5">
        <v>-5.2346727748972999</v>
      </c>
      <c r="AH5">
        <v>-5.2974830364013998</v>
      </c>
      <c r="AI5"/>
    </row>
    <row r="6" spans="1:35" x14ac:dyDescent="0.35">
      <c r="A6" t="s">
        <v>53</v>
      </c>
      <c r="M6">
        <v>-3.0785130294773002</v>
      </c>
      <c r="N6">
        <v>-2.8387722311499002</v>
      </c>
      <c r="O6">
        <v>-2.7291093041174999</v>
      </c>
      <c r="P6">
        <v>-1.1131963369422</v>
      </c>
      <c r="Q6">
        <v>-1.0975628000927999</v>
      </c>
      <c r="R6">
        <v>-1.2626416155057001</v>
      </c>
      <c r="S6">
        <v>-1.1094575549143</v>
      </c>
      <c r="T6">
        <v>-0.97129518908112999</v>
      </c>
      <c r="U6">
        <v>-3.6066244583297</v>
      </c>
      <c r="V6">
        <v>-2.6638632749696001</v>
      </c>
      <c r="W6">
        <v>-2.5943735932437</v>
      </c>
      <c r="X6">
        <v>-2.7418695916779998</v>
      </c>
      <c r="Y6">
        <v>-3.1646009668205002</v>
      </c>
      <c r="Z6">
        <v>-4.7769568868681</v>
      </c>
      <c r="AA6">
        <v>-6.3445376026278</v>
      </c>
      <c r="AB6">
        <v>-5.7842037827838002</v>
      </c>
      <c r="AC6">
        <v>-5.1150717595052004</v>
      </c>
      <c r="AD6">
        <v>-5.0146696137336004</v>
      </c>
      <c r="AE6">
        <v>-4.0794423044426003</v>
      </c>
      <c r="AF6">
        <v>-8.8225483597017007</v>
      </c>
      <c r="AG6">
        <v>-4.4775921573063</v>
      </c>
      <c r="AH6">
        <v>-3.9054797495506</v>
      </c>
      <c r="AI6"/>
    </row>
    <row r="7" spans="1:35" x14ac:dyDescent="0.35">
      <c r="A7"/>
    </row>
    <row r="9" spans="1:35" x14ac:dyDescent="0.35">
      <c r="A9" s="12" t="s">
        <v>54</v>
      </c>
    </row>
    <row r="10" spans="1:35" x14ac:dyDescent="0.35">
      <c r="A10" s="12"/>
      <c r="B10" s="12">
        <f t="shared" ref="B10:AH10" si="0">B1</f>
        <v>1990</v>
      </c>
      <c r="C10" s="12">
        <f t="shared" si="0"/>
        <v>1991</v>
      </c>
      <c r="D10" s="12">
        <f t="shared" si="0"/>
        <v>1992</v>
      </c>
      <c r="E10" s="12">
        <f t="shared" si="0"/>
        <v>1993</v>
      </c>
      <c r="F10" s="12">
        <f t="shared" si="0"/>
        <v>1994</v>
      </c>
      <c r="G10" s="12">
        <f t="shared" si="0"/>
        <v>1995</v>
      </c>
      <c r="H10" s="12">
        <f t="shared" si="0"/>
        <v>1996</v>
      </c>
      <c r="I10" s="12">
        <f t="shared" si="0"/>
        <v>1997</v>
      </c>
      <c r="J10" s="12">
        <f t="shared" si="0"/>
        <v>1998</v>
      </c>
      <c r="K10" s="12">
        <f t="shared" si="0"/>
        <v>1999</v>
      </c>
      <c r="L10" s="12">
        <f t="shared" si="0"/>
        <v>2000</v>
      </c>
      <c r="M10" s="12">
        <f t="shared" si="0"/>
        <v>2001</v>
      </c>
      <c r="N10" s="12">
        <f t="shared" si="0"/>
        <v>2002</v>
      </c>
      <c r="O10" s="12">
        <f t="shared" si="0"/>
        <v>2003</v>
      </c>
      <c r="P10" s="12">
        <f t="shared" si="0"/>
        <v>2004</v>
      </c>
      <c r="Q10" s="12">
        <f t="shared" si="0"/>
        <v>2005</v>
      </c>
      <c r="R10" s="12">
        <f t="shared" si="0"/>
        <v>2006</v>
      </c>
      <c r="S10" s="12">
        <f t="shared" si="0"/>
        <v>2007</v>
      </c>
      <c r="T10" s="12">
        <f t="shared" si="0"/>
        <v>2008</v>
      </c>
      <c r="U10" s="12">
        <f t="shared" si="0"/>
        <v>2009</v>
      </c>
      <c r="V10" s="12">
        <f t="shared" si="0"/>
        <v>2010</v>
      </c>
      <c r="W10" s="12">
        <f t="shared" si="0"/>
        <v>2011</v>
      </c>
      <c r="X10" s="12">
        <f t="shared" si="0"/>
        <v>2012</v>
      </c>
      <c r="Y10" s="12">
        <f t="shared" si="0"/>
        <v>2013</v>
      </c>
      <c r="Z10" s="12">
        <f t="shared" si="0"/>
        <v>2014</v>
      </c>
      <c r="AA10" s="12">
        <f t="shared" si="0"/>
        <v>2015</v>
      </c>
      <c r="AB10" s="12">
        <f t="shared" si="0"/>
        <v>2016</v>
      </c>
      <c r="AC10" s="12">
        <f t="shared" si="0"/>
        <v>2017</v>
      </c>
      <c r="AD10" s="12">
        <f t="shared" si="0"/>
        <v>2018</v>
      </c>
      <c r="AE10" s="12">
        <f t="shared" si="0"/>
        <v>2019</v>
      </c>
      <c r="AF10" s="12">
        <f t="shared" si="0"/>
        <v>2020</v>
      </c>
      <c r="AG10" s="12">
        <f t="shared" si="0"/>
        <v>2021</v>
      </c>
      <c r="AH10" s="12">
        <f t="shared" si="0"/>
        <v>2022</v>
      </c>
    </row>
    <row r="11" spans="1:35" x14ac:dyDescent="0.35">
      <c r="A11" s="11" t="s">
        <v>18</v>
      </c>
      <c r="B11" s="13">
        <f t="shared" ref="B11:AH14" si="1">-B3</f>
        <v>3.2951640660180002</v>
      </c>
      <c r="C11" s="13">
        <f t="shared" si="1"/>
        <v>-1.58015546941</v>
      </c>
      <c r="D11" s="13">
        <f t="shared" si="1"/>
        <v>-2.3931538011579998</v>
      </c>
      <c r="E11" s="13">
        <f t="shared" si="1"/>
        <v>1.6032359862326999</v>
      </c>
      <c r="F11" s="13">
        <f t="shared" si="1"/>
        <v>2.3650703071876</v>
      </c>
      <c r="G11" s="13">
        <f t="shared" si="1"/>
        <v>2.4049466263807</v>
      </c>
      <c r="H11" s="13">
        <f t="shared" si="1"/>
        <v>3.8438772800562</v>
      </c>
      <c r="I11" s="13">
        <f t="shared" si="1"/>
        <v>3.6363333696557998</v>
      </c>
      <c r="J11" s="13">
        <f t="shared" si="1"/>
        <v>4.7555457736035001</v>
      </c>
      <c r="K11" s="13">
        <f t="shared" si="1"/>
        <v>4.7213420417574996</v>
      </c>
      <c r="L11" s="13">
        <f t="shared" si="1"/>
        <v>2.8147722595642999</v>
      </c>
      <c r="M11" s="13">
        <f t="shared" si="1"/>
        <v>2.7066756531767</v>
      </c>
      <c r="N11" s="13">
        <f t="shared" si="1"/>
        <v>2.2902384309025998</v>
      </c>
      <c r="O11" s="13">
        <f t="shared" si="1"/>
        <v>2.3554811262061</v>
      </c>
      <c r="P11" s="13">
        <f t="shared" si="1"/>
        <v>1.4103056596532999</v>
      </c>
      <c r="Q11" s="13">
        <f t="shared" si="1"/>
        <v>1.4993892504013</v>
      </c>
      <c r="R11" s="13">
        <f t="shared" si="1"/>
        <v>1.2822973316660999</v>
      </c>
      <c r="S11" s="13">
        <f t="shared" si="1"/>
        <v>1.5271240026644</v>
      </c>
      <c r="T11" s="13">
        <f t="shared" si="1"/>
        <v>0.71295131555775004</v>
      </c>
      <c r="U11" s="13">
        <f t="shared" si="1"/>
        <v>4.1250454449790999</v>
      </c>
      <c r="V11" s="13">
        <f t="shared" si="1"/>
        <v>3.9750559933655998</v>
      </c>
      <c r="W11" s="13">
        <f t="shared" si="1"/>
        <v>3.3358402669851999</v>
      </c>
      <c r="X11" s="13">
        <f t="shared" si="1"/>
        <v>3.7263294348746001</v>
      </c>
      <c r="Y11" s="13">
        <f t="shared" si="1"/>
        <v>3.7070506135966999</v>
      </c>
      <c r="Z11" s="13">
        <f t="shared" si="1"/>
        <v>4.5346394624383999</v>
      </c>
      <c r="AA11" s="13">
        <f t="shared" si="1"/>
        <v>3.9951949216426001</v>
      </c>
      <c r="AB11" s="13">
        <f t="shared" si="1"/>
        <v>2.7652962697099999</v>
      </c>
      <c r="AC11" s="13">
        <f t="shared" si="1"/>
        <v>1.0624304616927001</v>
      </c>
      <c r="AD11" s="13">
        <f t="shared" si="1"/>
        <v>2.1978844836602001</v>
      </c>
      <c r="AE11" s="13">
        <f t="shared" si="1"/>
        <v>2.3286537235170002</v>
      </c>
      <c r="AF11" s="13">
        <f t="shared" si="1"/>
        <v>4.4102775723364003</v>
      </c>
      <c r="AG11" s="13">
        <f t="shared" si="1"/>
        <v>3.8754168299187999</v>
      </c>
      <c r="AH11" s="13">
        <f t="shared" si="1"/>
        <v>4.4301567104524002</v>
      </c>
    </row>
    <row r="12" spans="1:35" x14ac:dyDescent="0.35">
      <c r="A12" s="11" t="s">
        <v>50</v>
      </c>
      <c r="B12" s="13" t="e">
        <f t="shared" si="1"/>
        <v>#VALUE!</v>
      </c>
      <c r="C12" s="13" t="e">
        <f t="shared" si="1"/>
        <v>#VALUE!</v>
      </c>
      <c r="D12" s="13" t="e">
        <f t="shared" si="1"/>
        <v>#VALUE!</v>
      </c>
      <c r="E12" s="13" t="e">
        <f t="shared" si="1"/>
        <v>#VALUE!</v>
      </c>
      <c r="F12" s="13" t="e">
        <f t="shared" si="1"/>
        <v>#VALUE!</v>
      </c>
      <c r="G12" s="13" t="e">
        <f t="shared" si="1"/>
        <v>#VALUE!</v>
      </c>
      <c r="H12" s="13" t="e">
        <f t="shared" si="1"/>
        <v>#VALUE!</v>
      </c>
      <c r="I12" s="13" t="e">
        <f t="shared" si="1"/>
        <v>#VALUE!</v>
      </c>
      <c r="J12" s="13" t="e">
        <f t="shared" si="1"/>
        <v>#VALUE!</v>
      </c>
      <c r="K12" s="13" t="e">
        <f t="shared" si="1"/>
        <v>#VALUE!</v>
      </c>
      <c r="L12" s="13" t="e">
        <f t="shared" si="1"/>
        <v>#VALUE!</v>
      </c>
      <c r="M12" s="13">
        <f t="shared" si="1"/>
        <v>0.53676434108160997</v>
      </c>
      <c r="N12" s="13">
        <f t="shared" si="1"/>
        <v>3.8144220475610999</v>
      </c>
      <c r="O12" s="13">
        <f t="shared" si="1"/>
        <v>4.7642594346416001</v>
      </c>
      <c r="P12" s="13">
        <f t="shared" si="1"/>
        <v>4.2371579354474003</v>
      </c>
      <c r="Q12" s="13">
        <f t="shared" si="1"/>
        <v>3.068263390392</v>
      </c>
      <c r="R12" s="13">
        <f t="shared" si="1"/>
        <v>2.0292205912157</v>
      </c>
      <c r="S12" s="13">
        <f t="shared" si="1"/>
        <v>2.9057049588061998</v>
      </c>
      <c r="T12" s="13">
        <f t="shared" si="1"/>
        <v>6.6044424960308001</v>
      </c>
      <c r="U12" s="13">
        <f t="shared" si="1"/>
        <v>13.170276729256001</v>
      </c>
      <c r="V12" s="13">
        <f t="shared" si="1"/>
        <v>10.982718092096</v>
      </c>
      <c r="W12" s="13">
        <f t="shared" si="1"/>
        <v>9.7029402761907999</v>
      </c>
      <c r="X12" s="13">
        <f t="shared" si="1"/>
        <v>8.1015445476330008</v>
      </c>
      <c r="Y12" s="13">
        <f t="shared" si="1"/>
        <v>4.5475435969062001</v>
      </c>
      <c r="Z12" s="13">
        <f t="shared" si="1"/>
        <v>4.0490807333620999</v>
      </c>
      <c r="AA12" s="13">
        <f t="shared" si="1"/>
        <v>3.5319461551876001</v>
      </c>
      <c r="AB12" s="13">
        <f t="shared" si="1"/>
        <v>4.3733438173639003</v>
      </c>
      <c r="AC12" s="13">
        <f t="shared" si="1"/>
        <v>4.8012537639873996</v>
      </c>
      <c r="AD12" s="13">
        <f t="shared" si="1"/>
        <v>5.3218526694125998</v>
      </c>
      <c r="AE12" s="13">
        <f t="shared" si="1"/>
        <v>5.7427523098832998</v>
      </c>
      <c r="AF12" s="13">
        <f t="shared" si="1"/>
        <v>14.003366499766001</v>
      </c>
      <c r="AG12" s="13">
        <f t="shared" si="1"/>
        <v>11.620477309209001</v>
      </c>
      <c r="AH12" s="13">
        <f t="shared" si="1"/>
        <v>5.508689437508</v>
      </c>
    </row>
    <row r="13" spans="1:35" x14ac:dyDescent="0.35">
      <c r="A13" s="11" t="s">
        <v>475</v>
      </c>
      <c r="B13" s="13" t="e">
        <f t="shared" si="1"/>
        <v>#VALUE!</v>
      </c>
      <c r="C13" s="13" t="e">
        <f t="shared" si="1"/>
        <v>#VALUE!</v>
      </c>
      <c r="D13" s="13" t="e">
        <f t="shared" si="1"/>
        <v>#VALUE!</v>
      </c>
      <c r="E13" s="13">
        <f t="shared" si="1"/>
        <v>2.711989063786</v>
      </c>
      <c r="F13" s="13">
        <f t="shared" si="1"/>
        <v>2.9859089684276001</v>
      </c>
      <c r="G13" s="13">
        <f t="shared" si="1"/>
        <v>2.0497695121902999</v>
      </c>
      <c r="H13" s="13">
        <f t="shared" si="1"/>
        <v>2.0295361694317999</v>
      </c>
      <c r="I13" s="13">
        <f t="shared" si="1"/>
        <v>2.5301256353139001</v>
      </c>
      <c r="J13" s="13">
        <f t="shared" si="1"/>
        <v>4.3362812750697</v>
      </c>
      <c r="K13" s="13">
        <f t="shared" si="1"/>
        <v>3.4318936078889002</v>
      </c>
      <c r="L13" s="13">
        <f t="shared" si="1"/>
        <v>1.8117419188820001</v>
      </c>
      <c r="M13" s="13">
        <f t="shared" si="1"/>
        <v>2.9616201480339002</v>
      </c>
      <c r="N13" s="13">
        <f t="shared" si="1"/>
        <v>3.6026498641465001</v>
      </c>
      <c r="O13" s="13">
        <f t="shared" si="1"/>
        <v>2.7764973430794</v>
      </c>
      <c r="P13" s="13">
        <f t="shared" si="1"/>
        <v>1.2069390301962999</v>
      </c>
      <c r="Q13" s="13">
        <f t="shared" si="1"/>
        <v>-0.51762171432241999</v>
      </c>
      <c r="R13" s="13">
        <f t="shared" si="1"/>
        <v>-0.89900426051827997</v>
      </c>
      <c r="S13" s="13">
        <f t="shared" si="1"/>
        <v>-0.65538150859692001</v>
      </c>
      <c r="T13" s="13">
        <f t="shared" si="1"/>
        <v>-0.62005268967511995</v>
      </c>
      <c r="U13" s="13">
        <f t="shared" si="1"/>
        <v>3.7823256982493998</v>
      </c>
      <c r="V13" s="13">
        <f t="shared" si="1"/>
        <v>2.2016666043066002</v>
      </c>
      <c r="W13" s="13">
        <f t="shared" si="1"/>
        <v>0.93829845647745003</v>
      </c>
      <c r="X13" s="13">
        <f t="shared" si="1"/>
        <v>0.91990375181989004</v>
      </c>
      <c r="Y13" s="13">
        <f t="shared" si="1"/>
        <v>1.5807627644821001</v>
      </c>
      <c r="Z13" s="13">
        <f t="shared" si="1"/>
        <v>2.3696876755790002</v>
      </c>
      <c r="AA13" s="13">
        <f t="shared" si="1"/>
        <v>4.1720672352357999</v>
      </c>
      <c r="AB13" s="13">
        <f t="shared" si="1"/>
        <v>4.5261787164746003</v>
      </c>
      <c r="AC13" s="13">
        <f t="shared" si="1"/>
        <v>3.8438796345927999</v>
      </c>
      <c r="AD13" s="13">
        <f t="shared" si="1"/>
        <v>3.5396017694414001</v>
      </c>
      <c r="AE13" s="13">
        <f t="shared" si="1"/>
        <v>4.5504950317114998</v>
      </c>
      <c r="AF13" s="13">
        <f t="shared" si="1"/>
        <v>8.8899800333747994</v>
      </c>
      <c r="AG13" s="13">
        <f t="shared" si="1"/>
        <v>5.2346727748972999</v>
      </c>
      <c r="AH13" s="13">
        <f t="shared" si="1"/>
        <v>5.2974830364013998</v>
      </c>
    </row>
    <row r="14" spans="1:35" x14ac:dyDescent="0.35">
      <c r="A14" t="s">
        <v>473</v>
      </c>
      <c r="M14" s="13">
        <f t="shared" si="1"/>
        <v>3.0785130294773002</v>
      </c>
      <c r="N14" s="13">
        <f t="shared" si="1"/>
        <v>2.8387722311499002</v>
      </c>
      <c r="O14" s="13">
        <f t="shared" si="1"/>
        <v>2.7291093041174999</v>
      </c>
      <c r="P14" s="13">
        <f t="shared" si="1"/>
        <v>1.1131963369422</v>
      </c>
      <c r="Q14" s="13">
        <f t="shared" si="1"/>
        <v>1.0975628000927999</v>
      </c>
      <c r="R14" s="13">
        <f t="shared" si="1"/>
        <v>1.2626416155057001</v>
      </c>
      <c r="S14" s="13">
        <f t="shared" si="1"/>
        <v>1.1094575549143</v>
      </c>
      <c r="T14" s="13">
        <f t="shared" si="1"/>
        <v>0.97129518908112999</v>
      </c>
      <c r="U14" s="13">
        <f t="shared" si="1"/>
        <v>3.6066244583297</v>
      </c>
      <c r="V14" s="13">
        <f t="shared" si="1"/>
        <v>2.6638632749696001</v>
      </c>
      <c r="W14" s="13">
        <f t="shared" si="1"/>
        <v>2.5943735932437</v>
      </c>
      <c r="X14" s="13">
        <f t="shared" si="1"/>
        <v>2.7418695916779998</v>
      </c>
      <c r="Y14" s="13">
        <f t="shared" si="1"/>
        <v>3.1646009668205002</v>
      </c>
      <c r="Z14" s="13">
        <f t="shared" si="1"/>
        <v>4.7769568868681</v>
      </c>
      <c r="AA14" s="13">
        <f t="shared" si="1"/>
        <v>6.3445376026278</v>
      </c>
      <c r="AB14" s="13">
        <f t="shared" si="1"/>
        <v>5.7842037827838002</v>
      </c>
      <c r="AC14" s="13">
        <f t="shared" si="1"/>
        <v>5.1150717595052004</v>
      </c>
      <c r="AD14" s="13">
        <f t="shared" si="1"/>
        <v>5.0146696137336004</v>
      </c>
      <c r="AE14" s="13">
        <f t="shared" si="1"/>
        <v>4.0794423044426003</v>
      </c>
      <c r="AF14" s="13">
        <f t="shared" si="1"/>
        <v>8.8225483597017007</v>
      </c>
      <c r="AG14" s="13">
        <f t="shared" si="1"/>
        <v>4.4775921573063</v>
      </c>
      <c r="AH14" s="13">
        <f t="shared" si="1"/>
        <v>3.9054797495506</v>
      </c>
    </row>
    <row r="16" spans="1:35" x14ac:dyDescent="0.35">
      <c r="A16" s="11" t="s">
        <v>55</v>
      </c>
    </row>
  </sheetData>
  <sheetProtection formatCells="0" formatColumns="0" formatRows="0" insertColumns="0" insertRows="0" insertHyperlinks="0" deleteColumns="0" deleteRows="0" sort="0" autoFilter="0" pivotTables="0"/>
  <pageMargins left="0.7" right="0.7" top="0.75" bottom="0.75" header="0.3" footer="0.3"/>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DC9F-D698-4C57-9E0D-9C9AAEEE06D1}">
  <dimension ref="A1:L35"/>
  <sheetViews>
    <sheetView workbookViewId="0">
      <selection activeCell="E14" sqref="E14"/>
    </sheetView>
  </sheetViews>
  <sheetFormatPr defaultRowHeight="14.5" x14ac:dyDescent="0.35"/>
  <cols>
    <col min="2" max="3" width="19.26953125" customWidth="1"/>
    <col min="4" max="4" width="17.54296875" bestFit="1" customWidth="1"/>
    <col min="7" max="7" width="16.453125" bestFit="1" customWidth="1"/>
  </cols>
  <sheetData>
    <row r="1" spans="1:12" ht="58" x14ac:dyDescent="0.35">
      <c r="B1" s="21" t="s">
        <v>56</v>
      </c>
      <c r="C1" s="21" t="s">
        <v>57</v>
      </c>
      <c r="D1" s="16"/>
    </row>
    <row r="2" spans="1:12" x14ac:dyDescent="0.35">
      <c r="A2">
        <v>2019</v>
      </c>
      <c r="B2" s="17">
        <v>-0.26324886276728254</v>
      </c>
      <c r="C2" s="17">
        <v>-3.0660749898777619</v>
      </c>
    </row>
    <row r="3" spans="1:12" x14ac:dyDescent="0.35">
      <c r="A3">
        <v>2020</v>
      </c>
      <c r="B3" s="17">
        <v>2.1773767745829731</v>
      </c>
      <c r="C3" s="17">
        <v>-1.1087748889020304</v>
      </c>
      <c r="G3" s="15"/>
    </row>
    <row r="4" spans="1:12" x14ac:dyDescent="0.35">
      <c r="A4">
        <v>2021</v>
      </c>
      <c r="B4" s="17">
        <v>-0.37774674240528411</v>
      </c>
      <c r="C4" s="17">
        <v>-4.4149150518617573</v>
      </c>
      <c r="G4" s="15"/>
    </row>
    <row r="5" spans="1:12" x14ac:dyDescent="0.35">
      <c r="A5">
        <v>2022</v>
      </c>
      <c r="B5" s="17">
        <v>-1.1573177164222734</v>
      </c>
      <c r="C5" s="17">
        <v>-4.8433411947383007</v>
      </c>
    </row>
    <row r="6" spans="1:12" x14ac:dyDescent="0.35">
      <c r="A6">
        <v>2023</v>
      </c>
      <c r="B6" s="17">
        <v>-1.0367605568339975</v>
      </c>
      <c r="C6" s="17">
        <v>-4.2381860125521653</v>
      </c>
    </row>
    <row r="11" spans="1:12" x14ac:dyDescent="0.35">
      <c r="L11" s="2"/>
    </row>
    <row r="23" spans="12:12" x14ac:dyDescent="0.35">
      <c r="L23" s="2"/>
    </row>
    <row r="35" spans="12:12" x14ac:dyDescent="0.35">
      <c r="L35" s="2"/>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99216-D69B-4E21-93BD-528C89BF28D3}">
  <dimension ref="A1:C388"/>
  <sheetViews>
    <sheetView workbookViewId="0">
      <selection activeCell="C1" sqref="C1"/>
    </sheetView>
  </sheetViews>
  <sheetFormatPr defaultRowHeight="14.5" x14ac:dyDescent="0.35"/>
  <sheetData>
    <row r="1" spans="1:3" x14ac:dyDescent="0.35">
      <c r="B1" t="s">
        <v>474</v>
      </c>
      <c r="C1" t="s">
        <v>476</v>
      </c>
    </row>
    <row r="2" spans="1:3" x14ac:dyDescent="0.35">
      <c r="A2" s="19">
        <v>33298</v>
      </c>
      <c r="B2">
        <v>103.3837819410811</v>
      </c>
      <c r="C2">
        <v>120.83326485800785</v>
      </c>
    </row>
    <row r="3" spans="1:3" x14ac:dyDescent="0.35">
      <c r="A3" s="19">
        <v>33329</v>
      </c>
      <c r="B3">
        <v>105.27239879569808</v>
      </c>
      <c r="C3">
        <v>120.83326485800785</v>
      </c>
    </row>
    <row r="4" spans="1:3" x14ac:dyDescent="0.35">
      <c r="A4" s="19">
        <v>33359</v>
      </c>
      <c r="B4">
        <v>107.61495767205946</v>
      </c>
      <c r="C4">
        <v>120.83326485800785</v>
      </c>
    </row>
    <row r="5" spans="1:3" x14ac:dyDescent="0.35">
      <c r="A5" s="19">
        <v>33390</v>
      </c>
      <c r="B5">
        <v>109.42192796599136</v>
      </c>
      <c r="C5">
        <v>120.83326485800785</v>
      </c>
    </row>
    <row r="6" spans="1:3" x14ac:dyDescent="0.35">
      <c r="A6" s="19">
        <v>33420</v>
      </c>
      <c r="B6">
        <v>110.84316780419421</v>
      </c>
      <c r="C6">
        <v>120.83326485800785</v>
      </c>
    </row>
    <row r="7" spans="1:3" x14ac:dyDescent="0.35">
      <c r="A7" s="19">
        <v>33451</v>
      </c>
      <c r="B7">
        <v>111.7089003062956</v>
      </c>
      <c r="C7">
        <v>120.83326485800785</v>
      </c>
    </row>
    <row r="8" spans="1:3" x14ac:dyDescent="0.35">
      <c r="A8" s="19">
        <v>33482</v>
      </c>
      <c r="B8">
        <v>111.54394713443595</v>
      </c>
      <c r="C8">
        <v>120.83326485800785</v>
      </c>
    </row>
    <row r="9" spans="1:3" x14ac:dyDescent="0.35">
      <c r="A9" s="19">
        <v>33512</v>
      </c>
      <c r="B9">
        <v>111.43814752131304</v>
      </c>
      <c r="C9">
        <v>120.83326485800785</v>
      </c>
    </row>
    <row r="10" spans="1:3" x14ac:dyDescent="0.35">
      <c r="A10" s="19">
        <v>33543</v>
      </c>
      <c r="B10">
        <v>111.78629754917563</v>
      </c>
      <c r="C10">
        <v>120.83326485800785</v>
      </c>
    </row>
    <row r="11" spans="1:3" x14ac:dyDescent="0.35">
      <c r="A11" s="19">
        <v>33573</v>
      </c>
      <c r="B11">
        <v>112.53150878990201</v>
      </c>
      <c r="C11">
        <v>120.83326485800785</v>
      </c>
    </row>
    <row r="12" spans="1:3" x14ac:dyDescent="0.35">
      <c r="A12" s="19">
        <v>33604</v>
      </c>
      <c r="B12">
        <v>112.97101394173579</v>
      </c>
      <c r="C12">
        <v>120.83326485800785</v>
      </c>
    </row>
    <row r="13" spans="1:3" x14ac:dyDescent="0.35">
      <c r="A13" s="19">
        <v>33635</v>
      </c>
      <c r="B13">
        <v>114.151234026913</v>
      </c>
      <c r="C13">
        <v>120.83326485800785</v>
      </c>
    </row>
    <row r="14" spans="1:3" x14ac:dyDescent="0.35">
      <c r="A14" s="19">
        <v>33664</v>
      </c>
      <c r="B14">
        <v>115.77220512358505</v>
      </c>
      <c r="C14">
        <v>120.83326485800785</v>
      </c>
    </row>
    <row r="15" spans="1:3" x14ac:dyDescent="0.35">
      <c r="A15" s="19">
        <v>33695</v>
      </c>
      <c r="B15">
        <v>117.23816280131517</v>
      </c>
      <c r="C15">
        <v>120.83326485800785</v>
      </c>
    </row>
    <row r="16" spans="1:3" x14ac:dyDescent="0.35">
      <c r="A16" s="19">
        <v>33725</v>
      </c>
      <c r="B16">
        <v>117.04191715058687</v>
      </c>
      <c r="C16">
        <v>120.83326485800785</v>
      </c>
    </row>
    <row r="17" spans="1:3" x14ac:dyDescent="0.35">
      <c r="A17" s="19">
        <v>33756</v>
      </c>
      <c r="B17">
        <v>115.55816379451447</v>
      </c>
      <c r="C17">
        <v>120.83326485800785</v>
      </c>
    </row>
    <row r="18" spans="1:3" x14ac:dyDescent="0.35">
      <c r="A18" s="19">
        <v>33786</v>
      </c>
      <c r="B18">
        <v>113.71387813622358</v>
      </c>
      <c r="C18">
        <v>120.83326485800785</v>
      </c>
    </row>
    <row r="19" spans="1:3" x14ac:dyDescent="0.35">
      <c r="A19" s="19">
        <v>33817</v>
      </c>
      <c r="B19">
        <v>112.60534367051346</v>
      </c>
      <c r="C19">
        <v>120.83326485800785</v>
      </c>
    </row>
    <row r="20" spans="1:3" x14ac:dyDescent="0.35">
      <c r="A20" s="19">
        <v>33848</v>
      </c>
      <c r="B20">
        <v>112.82835842123262</v>
      </c>
      <c r="C20">
        <v>120.83326485800785</v>
      </c>
    </row>
    <row r="21" spans="1:3" x14ac:dyDescent="0.35">
      <c r="A21" s="19">
        <v>33878</v>
      </c>
      <c r="B21">
        <v>114.31102894893301</v>
      </c>
      <c r="C21">
        <v>120.83326485800785</v>
      </c>
    </row>
    <row r="22" spans="1:3" x14ac:dyDescent="0.35">
      <c r="A22" s="19">
        <v>33909</v>
      </c>
      <c r="B22">
        <v>117.43209115016296</v>
      </c>
      <c r="C22">
        <v>120.83326485800785</v>
      </c>
    </row>
    <row r="23" spans="1:3" x14ac:dyDescent="0.35">
      <c r="A23" s="19">
        <v>33939</v>
      </c>
      <c r="B23">
        <v>120.64262614515613</v>
      </c>
      <c r="C23">
        <v>120.83326485800785</v>
      </c>
    </row>
    <row r="24" spans="1:3" x14ac:dyDescent="0.35">
      <c r="A24" s="19">
        <v>33970</v>
      </c>
      <c r="B24">
        <v>123.64511136169239</v>
      </c>
      <c r="C24">
        <v>120.83326485800785</v>
      </c>
    </row>
    <row r="25" spans="1:3" x14ac:dyDescent="0.35">
      <c r="A25" s="19">
        <v>34001</v>
      </c>
      <c r="B25">
        <v>125.50661777027703</v>
      </c>
      <c r="C25">
        <v>120.83326485800785</v>
      </c>
    </row>
    <row r="26" spans="1:3" x14ac:dyDescent="0.35">
      <c r="A26" s="19">
        <v>34029</v>
      </c>
      <c r="B26">
        <v>128.83701231042809</v>
      </c>
      <c r="C26">
        <v>120.83326485800785</v>
      </c>
    </row>
    <row r="27" spans="1:3" x14ac:dyDescent="0.35">
      <c r="A27" s="19">
        <v>34060</v>
      </c>
      <c r="B27">
        <v>132.46924817727526</v>
      </c>
      <c r="C27">
        <v>120.83326485800785</v>
      </c>
    </row>
    <row r="28" spans="1:3" x14ac:dyDescent="0.35">
      <c r="A28" s="19">
        <v>34090</v>
      </c>
      <c r="B28">
        <v>134.81681453041031</v>
      </c>
      <c r="C28">
        <v>120.83326485800785</v>
      </c>
    </row>
    <row r="29" spans="1:3" x14ac:dyDescent="0.35">
      <c r="A29" s="19">
        <v>34121</v>
      </c>
      <c r="B29">
        <v>135.31307142670045</v>
      </c>
      <c r="C29">
        <v>120.83326485800785</v>
      </c>
    </row>
    <row r="30" spans="1:3" x14ac:dyDescent="0.35">
      <c r="A30" s="19">
        <v>34151</v>
      </c>
      <c r="B30">
        <v>135.75369220116499</v>
      </c>
      <c r="C30">
        <v>120.83326485800785</v>
      </c>
    </row>
    <row r="31" spans="1:3" x14ac:dyDescent="0.35">
      <c r="A31" s="19">
        <v>34182</v>
      </c>
      <c r="B31">
        <v>136.6852153152789</v>
      </c>
      <c r="C31">
        <v>120.83326485800785</v>
      </c>
    </row>
    <row r="32" spans="1:3" x14ac:dyDescent="0.35">
      <c r="A32" s="19">
        <v>34213</v>
      </c>
      <c r="B32">
        <v>137.17056346641695</v>
      </c>
      <c r="C32">
        <v>120.83326485800785</v>
      </c>
    </row>
    <row r="33" spans="1:3" x14ac:dyDescent="0.35">
      <c r="A33" s="19">
        <v>34243</v>
      </c>
      <c r="B33">
        <v>137.50902231770843</v>
      </c>
      <c r="C33">
        <v>120.83326485800785</v>
      </c>
    </row>
    <row r="34" spans="1:3" x14ac:dyDescent="0.35">
      <c r="A34" s="19">
        <v>34274</v>
      </c>
      <c r="B34">
        <v>139.01525237571525</v>
      </c>
      <c r="C34">
        <v>120.83326485800785</v>
      </c>
    </row>
    <row r="35" spans="1:3" x14ac:dyDescent="0.35">
      <c r="A35" s="19">
        <v>34304</v>
      </c>
      <c r="B35">
        <v>141.81244088955319</v>
      </c>
      <c r="C35">
        <v>120.83326485800785</v>
      </c>
    </row>
    <row r="36" spans="1:3" x14ac:dyDescent="0.35">
      <c r="A36" s="19">
        <v>34335</v>
      </c>
      <c r="B36">
        <v>144.60692441490735</v>
      </c>
      <c r="C36">
        <v>120.83326485800785</v>
      </c>
    </row>
    <row r="37" spans="1:3" x14ac:dyDescent="0.35">
      <c r="A37" s="19">
        <v>34366</v>
      </c>
      <c r="B37">
        <v>146.34466779910906</v>
      </c>
      <c r="C37">
        <v>120.83326485800785</v>
      </c>
    </row>
    <row r="38" spans="1:3" x14ac:dyDescent="0.35">
      <c r="A38" s="19">
        <v>34394</v>
      </c>
      <c r="B38">
        <v>143.97457617231035</v>
      </c>
      <c r="C38">
        <v>120.83326485800785</v>
      </c>
    </row>
    <row r="39" spans="1:3" x14ac:dyDescent="0.35">
      <c r="A39" s="19">
        <v>34425</v>
      </c>
      <c r="B39">
        <v>139.95816612719588</v>
      </c>
      <c r="C39">
        <v>120.83326485800785</v>
      </c>
    </row>
    <row r="40" spans="1:3" x14ac:dyDescent="0.35">
      <c r="A40" s="19">
        <v>34455</v>
      </c>
      <c r="B40">
        <v>135.96900558778219</v>
      </c>
      <c r="C40">
        <v>120.83326485800785</v>
      </c>
    </row>
    <row r="41" spans="1:3" x14ac:dyDescent="0.35">
      <c r="A41" s="19">
        <v>34486</v>
      </c>
      <c r="B41">
        <v>133.66821807056132</v>
      </c>
      <c r="C41">
        <v>120.83326485800785</v>
      </c>
    </row>
    <row r="42" spans="1:3" x14ac:dyDescent="0.35">
      <c r="A42" s="19">
        <v>34516</v>
      </c>
      <c r="B42">
        <v>131.00502347011343</v>
      </c>
      <c r="C42">
        <v>120.83326485800785</v>
      </c>
    </row>
    <row r="43" spans="1:3" x14ac:dyDescent="0.35">
      <c r="A43" s="19">
        <v>34547</v>
      </c>
      <c r="B43">
        <v>128.43508934519306</v>
      </c>
      <c r="C43">
        <v>120.83326485800785</v>
      </c>
    </row>
    <row r="44" spans="1:3" x14ac:dyDescent="0.35">
      <c r="A44" s="19">
        <v>34578</v>
      </c>
      <c r="B44">
        <v>126.75584086066848</v>
      </c>
      <c r="C44">
        <v>120.83326485800785</v>
      </c>
    </row>
    <row r="45" spans="1:3" x14ac:dyDescent="0.35">
      <c r="A45" s="19">
        <v>34608</v>
      </c>
      <c r="B45">
        <v>126.09577751055106</v>
      </c>
      <c r="C45">
        <v>120.83326485800785</v>
      </c>
    </row>
    <row r="46" spans="1:3" x14ac:dyDescent="0.35">
      <c r="A46" s="19">
        <v>34639</v>
      </c>
      <c r="B46">
        <v>126.99489928099338</v>
      </c>
      <c r="C46">
        <v>120.83326485800785</v>
      </c>
    </row>
    <row r="47" spans="1:3" x14ac:dyDescent="0.35">
      <c r="A47" s="19">
        <v>34669</v>
      </c>
      <c r="B47">
        <v>123.07677050541537</v>
      </c>
      <c r="C47">
        <v>120.83326485800785</v>
      </c>
    </row>
    <row r="48" spans="1:3" x14ac:dyDescent="0.35">
      <c r="A48" s="19">
        <v>34700</v>
      </c>
      <c r="B48">
        <v>105.73859645052637</v>
      </c>
      <c r="C48">
        <v>120.83326485800785</v>
      </c>
    </row>
    <row r="49" spans="1:3" x14ac:dyDescent="0.35">
      <c r="A49" s="19">
        <v>34731</v>
      </c>
      <c r="B49">
        <v>92.088855090779475</v>
      </c>
      <c r="C49">
        <v>120.83326485800785</v>
      </c>
    </row>
    <row r="50" spans="1:3" x14ac:dyDescent="0.35">
      <c r="A50" s="19">
        <v>34759</v>
      </c>
      <c r="B50">
        <v>80.03503686288721</v>
      </c>
      <c r="C50">
        <v>120.83326485800785</v>
      </c>
    </row>
    <row r="51" spans="1:3" x14ac:dyDescent="0.35">
      <c r="A51" s="19">
        <v>34790</v>
      </c>
      <c r="B51">
        <v>79.511742680373715</v>
      </c>
      <c r="C51">
        <v>120.83326485800785</v>
      </c>
    </row>
    <row r="52" spans="1:3" x14ac:dyDescent="0.35">
      <c r="A52" s="19">
        <v>34820</v>
      </c>
      <c r="B52">
        <v>80.88516131178325</v>
      </c>
      <c r="C52">
        <v>120.83326485800785</v>
      </c>
    </row>
    <row r="53" spans="1:3" x14ac:dyDescent="0.35">
      <c r="A53" s="19">
        <v>34851</v>
      </c>
      <c r="B53">
        <v>85.642278676233772</v>
      </c>
      <c r="C53">
        <v>120.83326485800785</v>
      </c>
    </row>
    <row r="54" spans="1:3" x14ac:dyDescent="0.35">
      <c r="A54" s="19">
        <v>34881</v>
      </c>
      <c r="B54">
        <v>88.271506033956115</v>
      </c>
      <c r="C54">
        <v>120.83326485800785</v>
      </c>
    </row>
    <row r="55" spans="1:3" x14ac:dyDescent="0.35">
      <c r="A55" s="19">
        <v>34912</v>
      </c>
      <c r="B55">
        <v>88.890474308331179</v>
      </c>
      <c r="C55">
        <v>120.83326485800785</v>
      </c>
    </row>
    <row r="56" spans="1:3" x14ac:dyDescent="0.35">
      <c r="A56" s="19">
        <v>34943</v>
      </c>
      <c r="B56">
        <v>90.744674390100613</v>
      </c>
      <c r="C56">
        <v>120.83326485800785</v>
      </c>
    </row>
    <row r="57" spans="1:3" x14ac:dyDescent="0.35">
      <c r="A57" s="19">
        <v>34973</v>
      </c>
      <c r="B57">
        <v>90.470933811490781</v>
      </c>
      <c r="C57">
        <v>120.83326485800785</v>
      </c>
    </row>
    <row r="58" spans="1:3" x14ac:dyDescent="0.35">
      <c r="A58" s="19">
        <v>35004</v>
      </c>
      <c r="B58">
        <v>87.686982235438151</v>
      </c>
      <c r="C58">
        <v>120.83326485800785</v>
      </c>
    </row>
    <row r="59" spans="1:3" x14ac:dyDescent="0.35">
      <c r="A59" s="19">
        <v>35034</v>
      </c>
      <c r="B59">
        <v>85.390056843912433</v>
      </c>
      <c r="C59">
        <v>120.83326485800785</v>
      </c>
    </row>
    <row r="60" spans="1:3" x14ac:dyDescent="0.35">
      <c r="A60" s="19">
        <v>35065</v>
      </c>
      <c r="B60">
        <v>85.736606862185823</v>
      </c>
      <c r="C60">
        <v>120.83326485800785</v>
      </c>
    </row>
    <row r="61" spans="1:3" x14ac:dyDescent="0.35">
      <c r="A61" s="19">
        <v>35096</v>
      </c>
      <c r="B61">
        <v>88.826902068735222</v>
      </c>
      <c r="C61">
        <v>120.83326485800785</v>
      </c>
    </row>
    <row r="62" spans="1:3" x14ac:dyDescent="0.35">
      <c r="A62" s="19">
        <v>35125</v>
      </c>
      <c r="B62">
        <v>91.543242750761181</v>
      </c>
      <c r="C62">
        <v>120.83326485800785</v>
      </c>
    </row>
    <row r="63" spans="1:3" x14ac:dyDescent="0.35">
      <c r="A63" s="19">
        <v>35156</v>
      </c>
      <c r="B63">
        <v>93.616617435115373</v>
      </c>
      <c r="C63">
        <v>120.83326485800785</v>
      </c>
    </row>
    <row r="64" spans="1:3" x14ac:dyDescent="0.35">
      <c r="A64" s="19">
        <v>35186</v>
      </c>
      <c r="B64">
        <v>95.282658498892999</v>
      </c>
      <c r="C64">
        <v>120.83326485800785</v>
      </c>
    </row>
    <row r="65" spans="1:3" x14ac:dyDescent="0.35">
      <c r="A65" s="19">
        <v>35217</v>
      </c>
      <c r="B65">
        <v>96.639272813665571</v>
      </c>
      <c r="C65">
        <v>120.83326485800785</v>
      </c>
    </row>
    <row r="66" spans="1:3" x14ac:dyDescent="0.35">
      <c r="A66" s="19">
        <v>35247</v>
      </c>
      <c r="B66">
        <v>96.743469392578049</v>
      </c>
      <c r="C66">
        <v>120.83326485800785</v>
      </c>
    </row>
    <row r="67" spans="1:3" x14ac:dyDescent="0.35">
      <c r="A67" s="19">
        <v>35278</v>
      </c>
      <c r="B67">
        <v>96.78909875419204</v>
      </c>
      <c r="C67">
        <v>120.83326485800785</v>
      </c>
    </row>
    <row r="68" spans="1:3" x14ac:dyDescent="0.35">
      <c r="A68" s="19">
        <v>35309</v>
      </c>
      <c r="B68">
        <v>97.605745863477253</v>
      </c>
      <c r="C68">
        <v>120.83326485800785</v>
      </c>
    </row>
    <row r="69" spans="1:3" x14ac:dyDescent="0.35">
      <c r="A69" s="19">
        <v>35339</v>
      </c>
      <c r="B69">
        <v>99.001271741203453</v>
      </c>
      <c r="C69">
        <v>120.83326485800785</v>
      </c>
    </row>
    <row r="70" spans="1:3" x14ac:dyDescent="0.35">
      <c r="A70" s="19">
        <v>35370</v>
      </c>
      <c r="B70">
        <v>100.82707086051887</v>
      </c>
      <c r="C70">
        <v>120.83326485800785</v>
      </c>
    </row>
    <row r="71" spans="1:3" x14ac:dyDescent="0.35">
      <c r="A71" s="19">
        <v>35400</v>
      </c>
      <c r="B71">
        <v>102.9238526970188</v>
      </c>
      <c r="C71">
        <v>120.83326485800785</v>
      </c>
    </row>
    <row r="72" spans="1:3" x14ac:dyDescent="0.35">
      <c r="A72" s="19">
        <v>35431</v>
      </c>
      <c r="B72">
        <v>106.03992806912775</v>
      </c>
      <c r="C72">
        <v>120.83326485800785</v>
      </c>
    </row>
    <row r="73" spans="1:3" x14ac:dyDescent="0.35">
      <c r="A73" s="19">
        <v>35462</v>
      </c>
      <c r="B73">
        <v>109.94949242644738</v>
      </c>
      <c r="C73">
        <v>120.83326485800785</v>
      </c>
    </row>
    <row r="74" spans="1:3" x14ac:dyDescent="0.35">
      <c r="A74" s="19">
        <v>35490</v>
      </c>
      <c r="B74">
        <v>112.55715754541421</v>
      </c>
      <c r="C74">
        <v>120.83326485800785</v>
      </c>
    </row>
    <row r="75" spans="1:3" x14ac:dyDescent="0.35">
      <c r="A75" s="19">
        <v>35521</v>
      </c>
      <c r="B75">
        <v>113.88387453406567</v>
      </c>
      <c r="C75">
        <v>120.83326485800785</v>
      </c>
    </row>
    <row r="76" spans="1:3" x14ac:dyDescent="0.35">
      <c r="A76" s="19">
        <v>35551</v>
      </c>
      <c r="B76">
        <v>113.19599130587315</v>
      </c>
      <c r="C76">
        <v>120.83326485800785</v>
      </c>
    </row>
    <row r="77" spans="1:3" x14ac:dyDescent="0.35">
      <c r="A77" s="19">
        <v>35582</v>
      </c>
      <c r="B77">
        <v>112.92572629325051</v>
      </c>
      <c r="C77">
        <v>120.83326485800785</v>
      </c>
    </row>
    <row r="78" spans="1:3" x14ac:dyDescent="0.35">
      <c r="A78" s="19">
        <v>35612</v>
      </c>
      <c r="B78">
        <v>113.40040665257226</v>
      </c>
      <c r="C78">
        <v>120.83326485800785</v>
      </c>
    </row>
    <row r="79" spans="1:3" x14ac:dyDescent="0.35">
      <c r="A79" s="19">
        <v>35643</v>
      </c>
      <c r="B79">
        <v>115.41791535462751</v>
      </c>
      <c r="C79">
        <v>120.83326485800785</v>
      </c>
    </row>
    <row r="80" spans="1:3" x14ac:dyDescent="0.35">
      <c r="A80" s="19">
        <v>35674</v>
      </c>
      <c r="B80">
        <v>117.9761368597227</v>
      </c>
      <c r="C80">
        <v>120.83326485800785</v>
      </c>
    </row>
    <row r="81" spans="1:3" x14ac:dyDescent="0.35">
      <c r="A81" s="19">
        <v>35704</v>
      </c>
      <c r="B81">
        <v>120.26861293759202</v>
      </c>
      <c r="C81">
        <v>120.83326485800785</v>
      </c>
    </row>
    <row r="82" spans="1:3" x14ac:dyDescent="0.35">
      <c r="A82" s="19">
        <v>35735</v>
      </c>
      <c r="B82">
        <v>121.02291263934305</v>
      </c>
      <c r="C82">
        <v>120.83326485800785</v>
      </c>
    </row>
    <row r="83" spans="1:3" x14ac:dyDescent="0.35">
      <c r="A83" s="19">
        <v>35765</v>
      </c>
      <c r="B83">
        <v>122.54402523441549</v>
      </c>
      <c r="C83">
        <v>120.83326485800785</v>
      </c>
    </row>
    <row r="84" spans="1:3" x14ac:dyDescent="0.35">
      <c r="A84" s="19">
        <v>35796</v>
      </c>
      <c r="B84">
        <v>124.48358706073711</v>
      </c>
      <c r="C84">
        <v>120.83326485800785</v>
      </c>
    </row>
    <row r="85" spans="1:3" x14ac:dyDescent="0.35">
      <c r="A85" s="19">
        <v>35827</v>
      </c>
      <c r="B85">
        <v>125.41000713915146</v>
      </c>
      <c r="C85">
        <v>120.83326485800785</v>
      </c>
    </row>
    <row r="86" spans="1:3" x14ac:dyDescent="0.35">
      <c r="A86" s="19">
        <v>35855</v>
      </c>
      <c r="B86">
        <v>124.57972136876069</v>
      </c>
      <c r="C86">
        <v>120.83326485800785</v>
      </c>
    </row>
    <row r="87" spans="1:3" x14ac:dyDescent="0.35">
      <c r="A87" s="19">
        <v>35886</v>
      </c>
      <c r="B87">
        <v>122.74226671492796</v>
      </c>
      <c r="C87">
        <v>120.83326485800785</v>
      </c>
    </row>
    <row r="88" spans="1:3" x14ac:dyDescent="0.35">
      <c r="A88" s="19">
        <v>35916</v>
      </c>
      <c r="B88">
        <v>122.18518073627379</v>
      </c>
      <c r="C88">
        <v>120.83326485800785</v>
      </c>
    </row>
    <row r="89" spans="1:3" x14ac:dyDescent="0.35">
      <c r="A89" s="19">
        <v>35947</v>
      </c>
      <c r="B89">
        <v>121.6682627004881</v>
      </c>
      <c r="C89">
        <v>120.83326485800785</v>
      </c>
    </row>
    <row r="90" spans="1:3" x14ac:dyDescent="0.35">
      <c r="A90" s="19">
        <v>35977</v>
      </c>
      <c r="B90">
        <v>121.37328813325593</v>
      </c>
      <c r="C90">
        <v>120.83326485800785</v>
      </c>
    </row>
    <row r="91" spans="1:3" x14ac:dyDescent="0.35">
      <c r="A91" s="19">
        <v>36008</v>
      </c>
      <c r="B91">
        <v>120.20137671099275</v>
      </c>
      <c r="C91">
        <v>120.83326485800785</v>
      </c>
    </row>
    <row r="92" spans="1:3" x14ac:dyDescent="0.35">
      <c r="A92" s="19">
        <v>36039</v>
      </c>
      <c r="B92">
        <v>115.1222468119562</v>
      </c>
      <c r="C92">
        <v>120.83326485800785</v>
      </c>
    </row>
    <row r="93" spans="1:3" x14ac:dyDescent="0.35">
      <c r="A93" s="19">
        <v>36069</v>
      </c>
      <c r="B93">
        <v>110.63582023023473</v>
      </c>
      <c r="C93">
        <v>120.83326485800785</v>
      </c>
    </row>
    <row r="94" spans="1:3" x14ac:dyDescent="0.35">
      <c r="A94" s="19">
        <v>36100</v>
      </c>
      <c r="B94">
        <v>109.50449960412273</v>
      </c>
      <c r="C94">
        <v>120.83326485800785</v>
      </c>
    </row>
    <row r="95" spans="1:3" x14ac:dyDescent="0.35">
      <c r="A95" s="19">
        <v>36130</v>
      </c>
      <c r="B95">
        <v>112.32030949127363</v>
      </c>
      <c r="C95">
        <v>120.83326485800785</v>
      </c>
    </row>
    <row r="96" spans="1:3" x14ac:dyDescent="0.35">
      <c r="A96" s="19">
        <v>36161</v>
      </c>
      <c r="B96">
        <v>115.19817136637614</v>
      </c>
      <c r="C96">
        <v>120.83326485800785</v>
      </c>
    </row>
    <row r="97" spans="1:3" x14ac:dyDescent="0.35">
      <c r="A97" s="19">
        <v>36192</v>
      </c>
      <c r="B97">
        <v>116.79071124229755</v>
      </c>
      <c r="C97">
        <v>120.83326485800785</v>
      </c>
    </row>
    <row r="98" spans="1:3" x14ac:dyDescent="0.35">
      <c r="A98" s="19">
        <v>36220</v>
      </c>
      <c r="B98">
        <v>119.34034186432596</v>
      </c>
      <c r="C98">
        <v>120.83326485800785</v>
      </c>
    </row>
    <row r="99" spans="1:3" x14ac:dyDescent="0.35">
      <c r="A99" s="19">
        <v>36251</v>
      </c>
      <c r="B99">
        <v>122.73552349391775</v>
      </c>
      <c r="C99">
        <v>120.83326485800785</v>
      </c>
    </row>
    <row r="100" spans="1:3" x14ac:dyDescent="0.35">
      <c r="A100" s="19">
        <v>36281</v>
      </c>
      <c r="B100">
        <v>125.99941251496327</v>
      </c>
      <c r="C100">
        <v>120.83326485800785</v>
      </c>
    </row>
    <row r="101" spans="1:3" x14ac:dyDescent="0.35">
      <c r="A101" s="19">
        <v>36312</v>
      </c>
      <c r="B101">
        <v>128.43676936435253</v>
      </c>
      <c r="C101">
        <v>120.83326485800785</v>
      </c>
    </row>
    <row r="102" spans="1:3" x14ac:dyDescent="0.35">
      <c r="A102" s="19">
        <v>36342</v>
      </c>
      <c r="B102">
        <v>130.70097559537092</v>
      </c>
      <c r="C102">
        <v>120.83326485800785</v>
      </c>
    </row>
    <row r="103" spans="1:3" x14ac:dyDescent="0.35">
      <c r="A103" s="19">
        <v>36373</v>
      </c>
      <c r="B103">
        <v>131.31354304559878</v>
      </c>
      <c r="C103">
        <v>120.83326485800785</v>
      </c>
    </row>
    <row r="104" spans="1:3" x14ac:dyDescent="0.35">
      <c r="A104" s="19">
        <v>36404</v>
      </c>
      <c r="B104">
        <v>132.27124976631723</v>
      </c>
      <c r="C104">
        <v>120.83326485800785</v>
      </c>
    </row>
    <row r="105" spans="1:3" x14ac:dyDescent="0.35">
      <c r="A105" s="19">
        <v>36434</v>
      </c>
      <c r="B105">
        <v>131.94029209042188</v>
      </c>
      <c r="C105">
        <v>120.83326485800785</v>
      </c>
    </row>
    <row r="106" spans="1:3" x14ac:dyDescent="0.35">
      <c r="A106" s="19">
        <v>36465</v>
      </c>
      <c r="B106">
        <v>134.09917492278063</v>
      </c>
      <c r="C106">
        <v>120.83326485800785</v>
      </c>
    </row>
    <row r="107" spans="1:3" x14ac:dyDescent="0.35">
      <c r="A107" s="19">
        <v>36495</v>
      </c>
      <c r="B107">
        <v>135.30862674429582</v>
      </c>
      <c r="C107">
        <v>120.83326485800785</v>
      </c>
    </row>
    <row r="108" spans="1:3" x14ac:dyDescent="0.35">
      <c r="A108" s="19">
        <v>36526</v>
      </c>
      <c r="B108">
        <v>137.695639898189</v>
      </c>
      <c r="C108">
        <v>120.83326485800785</v>
      </c>
    </row>
    <row r="109" spans="1:3" x14ac:dyDescent="0.35">
      <c r="A109" s="19">
        <v>36557</v>
      </c>
      <c r="B109">
        <v>139.00348936335678</v>
      </c>
      <c r="C109">
        <v>120.83326485800785</v>
      </c>
    </row>
    <row r="110" spans="1:3" x14ac:dyDescent="0.35">
      <c r="A110" s="19">
        <v>36586</v>
      </c>
      <c r="B110">
        <v>140.5063783477955</v>
      </c>
      <c r="C110">
        <v>120.83326485800785</v>
      </c>
    </row>
    <row r="111" spans="1:3" x14ac:dyDescent="0.35">
      <c r="A111" s="19">
        <v>36617</v>
      </c>
      <c r="B111">
        <v>140.51770559777174</v>
      </c>
      <c r="C111">
        <v>120.83326485800785</v>
      </c>
    </row>
    <row r="112" spans="1:3" x14ac:dyDescent="0.35">
      <c r="A112" s="19">
        <v>36647</v>
      </c>
      <c r="B112">
        <v>140.54235500231451</v>
      </c>
      <c r="C112">
        <v>120.83326485800785</v>
      </c>
    </row>
    <row r="113" spans="1:3" x14ac:dyDescent="0.35">
      <c r="A113" s="19">
        <v>36678</v>
      </c>
      <c r="B113">
        <v>139.3696138598437</v>
      </c>
      <c r="C113">
        <v>120.83326485800785</v>
      </c>
    </row>
    <row r="114" spans="1:3" x14ac:dyDescent="0.35">
      <c r="A114" s="19">
        <v>36708</v>
      </c>
      <c r="B114">
        <v>140.60282925910815</v>
      </c>
      <c r="C114">
        <v>120.83326485800785</v>
      </c>
    </row>
    <row r="115" spans="1:3" x14ac:dyDescent="0.35">
      <c r="A115" s="19">
        <v>36739</v>
      </c>
      <c r="B115">
        <v>142.98511224507817</v>
      </c>
      <c r="C115">
        <v>120.83326485800785</v>
      </c>
    </row>
    <row r="116" spans="1:3" x14ac:dyDescent="0.35">
      <c r="A116" s="19">
        <v>36770</v>
      </c>
      <c r="B116">
        <v>147.81880182954347</v>
      </c>
      <c r="C116">
        <v>120.83326485800785</v>
      </c>
    </row>
    <row r="117" spans="1:3" x14ac:dyDescent="0.35">
      <c r="A117" s="19">
        <v>36800</v>
      </c>
      <c r="B117">
        <v>151.48328718448238</v>
      </c>
      <c r="C117">
        <v>120.83326485800785</v>
      </c>
    </row>
    <row r="118" spans="1:3" x14ac:dyDescent="0.35">
      <c r="A118" s="19">
        <v>36831</v>
      </c>
      <c r="B118">
        <v>153.47094224295239</v>
      </c>
      <c r="C118">
        <v>120.83326485800785</v>
      </c>
    </row>
    <row r="119" spans="1:3" x14ac:dyDescent="0.35">
      <c r="A119" s="19">
        <v>36861</v>
      </c>
      <c r="B119">
        <v>154.20057423440679</v>
      </c>
      <c r="C119">
        <v>120.83326485800785</v>
      </c>
    </row>
    <row r="120" spans="1:3" x14ac:dyDescent="0.35">
      <c r="A120" s="19">
        <v>36892</v>
      </c>
      <c r="B120">
        <v>152.91654179081192</v>
      </c>
      <c r="C120">
        <v>120.83326485800785</v>
      </c>
    </row>
    <row r="121" spans="1:3" x14ac:dyDescent="0.35">
      <c r="A121" s="19">
        <v>36923</v>
      </c>
      <c r="B121">
        <v>151.43652671402469</v>
      </c>
      <c r="C121">
        <v>120.83326485800785</v>
      </c>
    </row>
    <row r="122" spans="1:3" x14ac:dyDescent="0.35">
      <c r="A122" s="19">
        <v>36951</v>
      </c>
      <c r="B122">
        <v>150.33484492373802</v>
      </c>
      <c r="C122">
        <v>120.83326485800785</v>
      </c>
    </row>
    <row r="123" spans="1:3" x14ac:dyDescent="0.35">
      <c r="A123" s="19">
        <v>36982</v>
      </c>
      <c r="B123">
        <v>152.07904767474793</v>
      </c>
      <c r="C123">
        <v>120.83326485800785</v>
      </c>
    </row>
    <row r="124" spans="1:3" x14ac:dyDescent="0.35">
      <c r="A124" s="19">
        <v>37012</v>
      </c>
      <c r="B124">
        <v>155.30795200708135</v>
      </c>
      <c r="C124">
        <v>120.83326485800785</v>
      </c>
    </row>
    <row r="125" spans="1:3" x14ac:dyDescent="0.35">
      <c r="A125" s="19">
        <v>37043</v>
      </c>
      <c r="B125">
        <v>160.22221029797612</v>
      </c>
      <c r="C125">
        <v>120.83326485800785</v>
      </c>
    </row>
    <row r="126" spans="1:3" x14ac:dyDescent="0.35">
      <c r="A126" s="19">
        <v>37073</v>
      </c>
      <c r="B126">
        <v>163.08884182071171</v>
      </c>
      <c r="C126">
        <v>120.83326485800785</v>
      </c>
    </row>
    <row r="127" spans="1:3" x14ac:dyDescent="0.35">
      <c r="A127" s="19">
        <v>37104</v>
      </c>
      <c r="B127">
        <v>163.80561289030746</v>
      </c>
      <c r="C127">
        <v>120.83326485800785</v>
      </c>
    </row>
    <row r="128" spans="1:3" x14ac:dyDescent="0.35">
      <c r="A128" s="19">
        <v>37135</v>
      </c>
      <c r="B128">
        <v>161.69757442369192</v>
      </c>
      <c r="C128">
        <v>120.83326485800785</v>
      </c>
    </row>
    <row r="129" spans="1:3" x14ac:dyDescent="0.35">
      <c r="A129" s="19">
        <v>37165</v>
      </c>
      <c r="B129">
        <v>161.57669407284192</v>
      </c>
      <c r="C129">
        <v>120.83326485800785</v>
      </c>
    </row>
    <row r="130" spans="1:3" x14ac:dyDescent="0.35">
      <c r="A130" s="19">
        <v>37196</v>
      </c>
      <c r="B130">
        <v>163.02882982956635</v>
      </c>
      <c r="C130">
        <v>120.83326485800785</v>
      </c>
    </row>
    <row r="131" spans="1:3" x14ac:dyDescent="0.35">
      <c r="A131" s="19">
        <v>37226</v>
      </c>
      <c r="B131">
        <v>165.74805425076912</v>
      </c>
      <c r="C131">
        <v>120.83326485800785</v>
      </c>
    </row>
    <row r="132" spans="1:3" x14ac:dyDescent="0.35">
      <c r="A132" s="19">
        <v>37257</v>
      </c>
      <c r="B132">
        <v>168.9232212963868</v>
      </c>
      <c r="C132">
        <v>120.83326485800785</v>
      </c>
    </row>
    <row r="133" spans="1:3" x14ac:dyDescent="0.35">
      <c r="A133" s="19">
        <v>37288</v>
      </c>
      <c r="B133">
        <v>171.38634227732405</v>
      </c>
      <c r="C133">
        <v>120.83326485800785</v>
      </c>
    </row>
    <row r="134" spans="1:3" x14ac:dyDescent="0.35">
      <c r="A134" s="19">
        <v>37316</v>
      </c>
      <c r="B134">
        <v>174.89414338853214</v>
      </c>
      <c r="C134">
        <v>120.83326485800785</v>
      </c>
    </row>
    <row r="135" spans="1:3" x14ac:dyDescent="0.35">
      <c r="A135" s="19">
        <v>37347</v>
      </c>
      <c r="B135">
        <v>175.50149190889687</v>
      </c>
      <c r="C135">
        <v>120.83326485800785</v>
      </c>
    </row>
    <row r="136" spans="1:3" x14ac:dyDescent="0.35">
      <c r="A136" s="19">
        <v>37377</v>
      </c>
      <c r="B136">
        <v>172.86815122799808</v>
      </c>
      <c r="C136">
        <v>120.83326485800785</v>
      </c>
    </row>
    <row r="137" spans="1:3" x14ac:dyDescent="0.35">
      <c r="A137" s="19">
        <v>37408</v>
      </c>
      <c r="B137">
        <v>167.70233018651854</v>
      </c>
      <c r="C137">
        <v>120.83326485800785</v>
      </c>
    </row>
    <row r="138" spans="1:3" x14ac:dyDescent="0.35">
      <c r="A138" s="19">
        <v>37438</v>
      </c>
      <c r="B138">
        <v>162.05787644241028</v>
      </c>
      <c r="C138">
        <v>120.83326485800785</v>
      </c>
    </row>
    <row r="139" spans="1:3" x14ac:dyDescent="0.35">
      <c r="A139" s="19">
        <v>37469</v>
      </c>
      <c r="B139">
        <v>159.5554832411197</v>
      </c>
      <c r="C139">
        <v>120.83326485800785</v>
      </c>
    </row>
    <row r="140" spans="1:3" x14ac:dyDescent="0.35">
      <c r="A140" s="19">
        <v>37500</v>
      </c>
      <c r="B140">
        <v>157.93632505910378</v>
      </c>
      <c r="C140">
        <v>120.83326485800785</v>
      </c>
    </row>
    <row r="141" spans="1:3" x14ac:dyDescent="0.35">
      <c r="A141" s="19">
        <v>37530</v>
      </c>
      <c r="B141">
        <v>158.44483569209419</v>
      </c>
      <c r="C141">
        <v>120.83326485800785</v>
      </c>
    </row>
    <row r="142" spans="1:3" x14ac:dyDescent="0.35">
      <c r="A142" s="19">
        <v>37561</v>
      </c>
      <c r="B142">
        <v>157.42477318073225</v>
      </c>
      <c r="C142">
        <v>120.83326485800785</v>
      </c>
    </row>
    <row r="143" spans="1:3" x14ac:dyDescent="0.35">
      <c r="A143" s="19">
        <v>37591</v>
      </c>
      <c r="B143">
        <v>156.27157694785541</v>
      </c>
      <c r="C143">
        <v>120.83326485800785</v>
      </c>
    </row>
    <row r="144" spans="1:3" x14ac:dyDescent="0.35">
      <c r="A144" s="19">
        <v>37622</v>
      </c>
      <c r="B144">
        <v>152.21991906954537</v>
      </c>
      <c r="C144">
        <v>120.83326485800785</v>
      </c>
    </row>
    <row r="145" spans="1:3" x14ac:dyDescent="0.35">
      <c r="A145" s="19">
        <v>37653</v>
      </c>
      <c r="B145">
        <v>147.22915891069482</v>
      </c>
      <c r="C145">
        <v>120.83326485800785</v>
      </c>
    </row>
    <row r="146" spans="1:3" x14ac:dyDescent="0.35">
      <c r="A146" s="19">
        <v>37681</v>
      </c>
      <c r="B146">
        <v>142.31218068978592</v>
      </c>
      <c r="C146">
        <v>120.83326485800785</v>
      </c>
    </row>
    <row r="147" spans="1:3" x14ac:dyDescent="0.35">
      <c r="A147" s="19">
        <v>37712</v>
      </c>
      <c r="B147">
        <v>140.87053687726979</v>
      </c>
      <c r="C147">
        <v>120.83326485800785</v>
      </c>
    </row>
    <row r="148" spans="1:3" x14ac:dyDescent="0.35">
      <c r="A148" s="19">
        <v>37742</v>
      </c>
      <c r="B148">
        <v>141.98536734724692</v>
      </c>
      <c r="C148">
        <v>120.83326485800785</v>
      </c>
    </row>
    <row r="149" spans="1:3" x14ac:dyDescent="0.35">
      <c r="A149" s="19">
        <v>37773</v>
      </c>
      <c r="B149">
        <v>142.89509127647693</v>
      </c>
      <c r="C149">
        <v>120.83326485800785</v>
      </c>
    </row>
    <row r="150" spans="1:3" x14ac:dyDescent="0.35">
      <c r="A150" s="19">
        <v>37803</v>
      </c>
      <c r="B150">
        <v>143.16300023675007</v>
      </c>
      <c r="C150">
        <v>120.83326485800785</v>
      </c>
    </row>
    <row r="151" spans="1:3" x14ac:dyDescent="0.35">
      <c r="A151" s="19">
        <v>37834</v>
      </c>
      <c r="B151">
        <v>141.95284976429389</v>
      </c>
      <c r="C151">
        <v>120.83326485800785</v>
      </c>
    </row>
    <row r="152" spans="1:3" x14ac:dyDescent="0.35">
      <c r="A152" s="19">
        <v>37865</v>
      </c>
      <c r="B152">
        <v>140.96773524638425</v>
      </c>
      <c r="C152">
        <v>120.83326485800785</v>
      </c>
    </row>
    <row r="153" spans="1:3" x14ac:dyDescent="0.35">
      <c r="A153" s="19">
        <v>37895</v>
      </c>
      <c r="B153">
        <v>137.51968043017092</v>
      </c>
      <c r="C153">
        <v>120.83326485800785</v>
      </c>
    </row>
    <row r="154" spans="1:3" x14ac:dyDescent="0.35">
      <c r="A154" s="19">
        <v>37926</v>
      </c>
      <c r="B154">
        <v>135.21596913428064</v>
      </c>
      <c r="C154">
        <v>120.83326485800785</v>
      </c>
    </row>
    <row r="155" spans="1:3" x14ac:dyDescent="0.35">
      <c r="A155" s="19">
        <v>37956</v>
      </c>
      <c r="B155">
        <v>132.11662917536992</v>
      </c>
      <c r="C155">
        <v>120.83326485800785</v>
      </c>
    </row>
    <row r="156" spans="1:3" x14ac:dyDescent="0.35">
      <c r="A156" s="19">
        <v>37987</v>
      </c>
      <c r="B156">
        <v>132.08650245612441</v>
      </c>
      <c r="C156">
        <v>120.83326485800785</v>
      </c>
    </row>
    <row r="157" spans="1:3" x14ac:dyDescent="0.35">
      <c r="A157" s="19">
        <v>38018</v>
      </c>
      <c r="B157">
        <v>131.48175341507527</v>
      </c>
      <c r="C157">
        <v>120.83326485800785</v>
      </c>
    </row>
    <row r="158" spans="1:3" x14ac:dyDescent="0.35">
      <c r="A158" s="19">
        <v>38047</v>
      </c>
      <c r="B158">
        <v>132.6394255570294</v>
      </c>
      <c r="C158">
        <v>120.83326485800785</v>
      </c>
    </row>
    <row r="159" spans="1:3" x14ac:dyDescent="0.35">
      <c r="A159" s="19">
        <v>38078</v>
      </c>
      <c r="B159">
        <v>131.73221791320634</v>
      </c>
      <c r="C159">
        <v>120.83326485800785</v>
      </c>
    </row>
    <row r="160" spans="1:3" x14ac:dyDescent="0.35">
      <c r="A160" s="19">
        <v>38108</v>
      </c>
      <c r="B160">
        <v>130.63313103803216</v>
      </c>
      <c r="C160">
        <v>120.83326485800785</v>
      </c>
    </row>
    <row r="161" spans="1:3" x14ac:dyDescent="0.35">
      <c r="A161" s="19">
        <v>38139</v>
      </c>
      <c r="B161">
        <v>129.33150118768441</v>
      </c>
      <c r="C161">
        <v>120.83326485800785</v>
      </c>
    </row>
    <row r="162" spans="1:3" x14ac:dyDescent="0.35">
      <c r="A162" s="19">
        <v>38169</v>
      </c>
      <c r="B162">
        <v>128.1993461779989</v>
      </c>
      <c r="C162">
        <v>120.83326485800785</v>
      </c>
    </row>
    <row r="163" spans="1:3" x14ac:dyDescent="0.35">
      <c r="A163" s="19">
        <v>38200</v>
      </c>
      <c r="B163">
        <v>128.41845830012787</v>
      </c>
      <c r="C163">
        <v>120.83326485800785</v>
      </c>
    </row>
    <row r="164" spans="1:3" x14ac:dyDescent="0.35">
      <c r="A164" s="19">
        <v>38231</v>
      </c>
      <c r="B164">
        <v>128.73225576486232</v>
      </c>
      <c r="C164">
        <v>120.83326485800785</v>
      </c>
    </row>
    <row r="165" spans="1:3" x14ac:dyDescent="0.35">
      <c r="A165" s="19">
        <v>38261</v>
      </c>
      <c r="B165">
        <v>129.75981225866462</v>
      </c>
      <c r="C165">
        <v>120.83326485800785</v>
      </c>
    </row>
    <row r="166" spans="1:3" x14ac:dyDescent="0.35">
      <c r="A166" s="19">
        <v>38292</v>
      </c>
      <c r="B166">
        <v>129.01492220318164</v>
      </c>
      <c r="C166">
        <v>120.83326485800785</v>
      </c>
    </row>
    <row r="167" spans="1:3" x14ac:dyDescent="0.35">
      <c r="A167" s="19">
        <v>38322</v>
      </c>
      <c r="B167">
        <v>128.27078549750217</v>
      </c>
      <c r="C167">
        <v>120.83326485800785</v>
      </c>
    </row>
    <row r="168" spans="1:3" x14ac:dyDescent="0.35">
      <c r="A168" s="19">
        <v>38353</v>
      </c>
      <c r="B168">
        <v>127.60737191993381</v>
      </c>
      <c r="C168">
        <v>120.83326485800785</v>
      </c>
    </row>
    <row r="169" spans="1:3" x14ac:dyDescent="0.35">
      <c r="A169" s="19">
        <v>38384</v>
      </c>
      <c r="B169">
        <v>128.38851068634227</v>
      </c>
      <c r="C169">
        <v>120.83326485800785</v>
      </c>
    </row>
    <row r="170" spans="1:3" x14ac:dyDescent="0.35">
      <c r="A170" s="19">
        <v>38412</v>
      </c>
      <c r="B170">
        <v>128.85617845146166</v>
      </c>
      <c r="C170">
        <v>120.83326485800785</v>
      </c>
    </row>
    <row r="171" spans="1:3" x14ac:dyDescent="0.35">
      <c r="A171" s="19">
        <v>38443</v>
      </c>
      <c r="B171">
        <v>129.84841935750484</v>
      </c>
      <c r="C171">
        <v>120.83326485800785</v>
      </c>
    </row>
    <row r="172" spans="1:3" x14ac:dyDescent="0.35">
      <c r="A172" s="19">
        <v>38473</v>
      </c>
      <c r="B172">
        <v>131.13452632025619</v>
      </c>
      <c r="C172">
        <v>120.83326485800785</v>
      </c>
    </row>
    <row r="173" spans="1:3" x14ac:dyDescent="0.35">
      <c r="A173" s="19">
        <v>38504</v>
      </c>
      <c r="B173">
        <v>133.72651980740588</v>
      </c>
      <c r="C173">
        <v>120.83326485800785</v>
      </c>
    </row>
    <row r="174" spans="1:3" x14ac:dyDescent="0.35">
      <c r="A174" s="19">
        <v>38534</v>
      </c>
      <c r="B174">
        <v>136.65049992031135</v>
      </c>
      <c r="C174">
        <v>120.83326485800785</v>
      </c>
    </row>
    <row r="175" spans="1:3" x14ac:dyDescent="0.35">
      <c r="A175" s="19">
        <v>38565</v>
      </c>
      <c r="B175">
        <v>138.4105560424787</v>
      </c>
      <c r="C175">
        <v>120.83326485800785</v>
      </c>
    </row>
    <row r="176" spans="1:3" x14ac:dyDescent="0.35">
      <c r="A176" s="19">
        <v>38596</v>
      </c>
      <c r="B176">
        <v>138.69074333614896</v>
      </c>
      <c r="C176">
        <v>120.83326485800785</v>
      </c>
    </row>
    <row r="177" spans="1:3" x14ac:dyDescent="0.35">
      <c r="A177" s="19">
        <v>38626</v>
      </c>
      <c r="B177">
        <v>138.40511533049752</v>
      </c>
      <c r="C177">
        <v>120.83326485800785</v>
      </c>
    </row>
    <row r="178" spans="1:3" x14ac:dyDescent="0.35">
      <c r="A178" s="19">
        <v>38657</v>
      </c>
      <c r="B178">
        <v>140.11351659728291</v>
      </c>
      <c r="C178">
        <v>120.83326485800785</v>
      </c>
    </row>
    <row r="179" spans="1:3" x14ac:dyDescent="0.35">
      <c r="A179" s="19">
        <v>38687</v>
      </c>
      <c r="B179">
        <v>142.56237235276478</v>
      </c>
      <c r="C179">
        <v>120.83326485800785</v>
      </c>
    </row>
    <row r="180" spans="1:3" x14ac:dyDescent="0.35">
      <c r="A180" s="19">
        <v>38718</v>
      </c>
      <c r="B180">
        <v>144.47691667613717</v>
      </c>
      <c r="C180">
        <v>120.83326485800785</v>
      </c>
    </row>
    <row r="181" spans="1:3" x14ac:dyDescent="0.35">
      <c r="A181" s="19">
        <v>38749</v>
      </c>
      <c r="B181">
        <v>145.21399504876291</v>
      </c>
      <c r="C181">
        <v>120.83326485800785</v>
      </c>
    </row>
    <row r="182" spans="1:3" x14ac:dyDescent="0.35">
      <c r="A182" s="19">
        <v>38777</v>
      </c>
      <c r="B182">
        <v>144.6858514176638</v>
      </c>
      <c r="C182">
        <v>120.83326485800785</v>
      </c>
    </row>
    <row r="183" spans="1:3" x14ac:dyDescent="0.35">
      <c r="A183" s="19">
        <v>38808</v>
      </c>
      <c r="B183">
        <v>142.39574571491912</v>
      </c>
      <c r="C183">
        <v>120.83326485800785</v>
      </c>
    </row>
    <row r="184" spans="1:3" x14ac:dyDescent="0.35">
      <c r="A184" s="19">
        <v>38838</v>
      </c>
      <c r="B184">
        <v>137.84716698116773</v>
      </c>
      <c r="C184">
        <v>120.83326485800785</v>
      </c>
    </row>
    <row r="185" spans="1:3" x14ac:dyDescent="0.35">
      <c r="A185" s="19">
        <v>38869</v>
      </c>
      <c r="B185">
        <v>133.01832351840659</v>
      </c>
      <c r="C185">
        <v>120.83326485800785</v>
      </c>
    </row>
    <row r="186" spans="1:3" x14ac:dyDescent="0.35">
      <c r="A186" s="19">
        <v>38899</v>
      </c>
      <c r="B186">
        <v>131.4597334700598</v>
      </c>
      <c r="C186">
        <v>120.83326485800785</v>
      </c>
    </row>
    <row r="187" spans="1:3" x14ac:dyDescent="0.35">
      <c r="A187" s="19">
        <v>38930</v>
      </c>
      <c r="B187">
        <v>132.18697325164797</v>
      </c>
      <c r="C187">
        <v>120.83326485800785</v>
      </c>
    </row>
    <row r="188" spans="1:3" x14ac:dyDescent="0.35">
      <c r="A188" s="19">
        <v>38961</v>
      </c>
      <c r="B188">
        <v>134.84149050922102</v>
      </c>
      <c r="C188">
        <v>120.83326485800785</v>
      </c>
    </row>
    <row r="189" spans="1:3" x14ac:dyDescent="0.35">
      <c r="A189" s="19">
        <v>38991</v>
      </c>
      <c r="B189">
        <v>136.75301234587968</v>
      </c>
      <c r="C189">
        <v>120.83326485800785</v>
      </c>
    </row>
    <row r="190" spans="1:3" x14ac:dyDescent="0.35">
      <c r="A190" s="19">
        <v>39022</v>
      </c>
      <c r="B190">
        <v>137.99814681005026</v>
      </c>
      <c r="C190">
        <v>120.83326485800785</v>
      </c>
    </row>
    <row r="191" spans="1:3" x14ac:dyDescent="0.35">
      <c r="A191" s="19">
        <v>39052</v>
      </c>
      <c r="B191">
        <v>138.28528931176706</v>
      </c>
      <c r="C191">
        <v>120.83326485800785</v>
      </c>
    </row>
    <row r="192" spans="1:3" x14ac:dyDescent="0.35">
      <c r="A192" s="19">
        <v>39083</v>
      </c>
      <c r="B192">
        <v>138.37484151343139</v>
      </c>
      <c r="C192">
        <v>120.83326485800785</v>
      </c>
    </row>
    <row r="193" spans="1:3" x14ac:dyDescent="0.35">
      <c r="A193" s="19">
        <v>39114</v>
      </c>
      <c r="B193">
        <v>137.90740623730684</v>
      </c>
      <c r="C193">
        <v>120.83326485800785</v>
      </c>
    </row>
    <row r="194" spans="1:3" x14ac:dyDescent="0.35">
      <c r="A194" s="19">
        <v>39142</v>
      </c>
      <c r="B194">
        <v>137.11171384525105</v>
      </c>
      <c r="C194">
        <v>120.83326485800785</v>
      </c>
    </row>
    <row r="195" spans="1:3" x14ac:dyDescent="0.35">
      <c r="A195" s="19">
        <v>39173</v>
      </c>
      <c r="B195">
        <v>135.6696017338927</v>
      </c>
      <c r="C195">
        <v>120.83326485800785</v>
      </c>
    </row>
    <row r="196" spans="1:3" x14ac:dyDescent="0.35">
      <c r="A196" s="19">
        <v>39203</v>
      </c>
      <c r="B196">
        <v>135.02423980124323</v>
      </c>
      <c r="C196">
        <v>120.83326485800785</v>
      </c>
    </row>
    <row r="197" spans="1:3" x14ac:dyDescent="0.35">
      <c r="A197" s="19">
        <v>39234</v>
      </c>
      <c r="B197">
        <v>134.58757111456049</v>
      </c>
      <c r="C197">
        <v>120.83326485800785</v>
      </c>
    </row>
    <row r="198" spans="1:3" x14ac:dyDescent="0.35">
      <c r="A198" s="19">
        <v>39264</v>
      </c>
      <c r="B198">
        <v>134.15450963770195</v>
      </c>
      <c r="C198">
        <v>120.83326485800785</v>
      </c>
    </row>
    <row r="199" spans="1:3" x14ac:dyDescent="0.35">
      <c r="A199" s="19">
        <v>39295</v>
      </c>
      <c r="B199">
        <v>132.63879934251207</v>
      </c>
      <c r="C199">
        <v>120.83326485800785</v>
      </c>
    </row>
    <row r="200" spans="1:3" x14ac:dyDescent="0.35">
      <c r="A200" s="19">
        <v>39326</v>
      </c>
      <c r="B200">
        <v>131.85757449577716</v>
      </c>
      <c r="C200">
        <v>120.83326485800785</v>
      </c>
    </row>
    <row r="201" spans="1:3" x14ac:dyDescent="0.35">
      <c r="A201" s="19">
        <v>39356</v>
      </c>
      <c r="B201">
        <v>131.5656839909341</v>
      </c>
      <c r="C201">
        <v>120.83326485800785</v>
      </c>
    </row>
    <row r="202" spans="1:3" x14ac:dyDescent="0.35">
      <c r="A202" s="19">
        <v>39387</v>
      </c>
      <c r="B202">
        <v>131.58931526687792</v>
      </c>
      <c r="C202">
        <v>120.83326485800785</v>
      </c>
    </row>
    <row r="203" spans="1:3" x14ac:dyDescent="0.35">
      <c r="A203" s="19">
        <v>39417</v>
      </c>
      <c r="B203">
        <v>131.56740075323756</v>
      </c>
      <c r="C203">
        <v>120.83326485800785</v>
      </c>
    </row>
    <row r="204" spans="1:3" x14ac:dyDescent="0.35">
      <c r="A204" s="19">
        <v>39448</v>
      </c>
      <c r="B204">
        <v>130.67672268049833</v>
      </c>
      <c r="C204">
        <v>120.83326485800785</v>
      </c>
    </row>
    <row r="205" spans="1:3" x14ac:dyDescent="0.35">
      <c r="A205" s="19">
        <v>39479</v>
      </c>
      <c r="B205">
        <v>130.58701170373845</v>
      </c>
      <c r="C205">
        <v>120.83326485800785</v>
      </c>
    </row>
    <row r="206" spans="1:3" x14ac:dyDescent="0.35">
      <c r="A206" s="19">
        <v>39508</v>
      </c>
      <c r="B206">
        <v>129.58782502035115</v>
      </c>
      <c r="C206">
        <v>120.83326485800785</v>
      </c>
    </row>
    <row r="207" spans="1:3" x14ac:dyDescent="0.35">
      <c r="A207" s="19">
        <v>39539</v>
      </c>
      <c r="B207">
        <v>129.38484522728922</v>
      </c>
      <c r="C207">
        <v>120.83326485800785</v>
      </c>
    </row>
    <row r="208" spans="1:3" x14ac:dyDescent="0.35">
      <c r="A208" s="19">
        <v>39569</v>
      </c>
      <c r="B208">
        <v>129.26847437615507</v>
      </c>
      <c r="C208">
        <v>120.83326485800785</v>
      </c>
    </row>
    <row r="209" spans="1:3" x14ac:dyDescent="0.35">
      <c r="A209" s="19">
        <v>39600</v>
      </c>
      <c r="B209">
        <v>129.9710490381411</v>
      </c>
      <c r="C209">
        <v>120.83326485800785</v>
      </c>
    </row>
    <row r="210" spans="1:3" x14ac:dyDescent="0.35">
      <c r="A210" s="19">
        <v>39630</v>
      </c>
      <c r="B210">
        <v>130.74412695914228</v>
      </c>
      <c r="C210">
        <v>120.83326485800785</v>
      </c>
    </row>
    <row r="211" spans="1:3" x14ac:dyDescent="0.35">
      <c r="A211" s="19">
        <v>39661</v>
      </c>
      <c r="B211">
        <v>133.1799604314775</v>
      </c>
      <c r="C211">
        <v>120.83326485800785</v>
      </c>
    </row>
    <row r="212" spans="1:3" x14ac:dyDescent="0.35">
      <c r="A212" s="19">
        <v>39692</v>
      </c>
      <c r="B212">
        <v>135.27020764224284</v>
      </c>
      <c r="C212">
        <v>120.83326485800785</v>
      </c>
    </row>
    <row r="213" spans="1:3" x14ac:dyDescent="0.35">
      <c r="A213" s="19">
        <v>39722</v>
      </c>
      <c r="B213">
        <v>131.31454265605177</v>
      </c>
      <c r="C213">
        <v>120.83326485800785</v>
      </c>
    </row>
    <row r="214" spans="1:3" x14ac:dyDescent="0.35">
      <c r="A214" s="19">
        <v>39753</v>
      </c>
      <c r="B214">
        <v>125.61365155659882</v>
      </c>
      <c r="C214">
        <v>120.83326485800785</v>
      </c>
    </row>
    <row r="215" spans="1:3" x14ac:dyDescent="0.35">
      <c r="A215" s="19">
        <v>39783</v>
      </c>
      <c r="B215">
        <v>118.86458117024539</v>
      </c>
      <c r="C215">
        <v>120.83326485800785</v>
      </c>
    </row>
    <row r="216" spans="1:3" x14ac:dyDescent="0.35">
      <c r="A216" s="19">
        <v>39814</v>
      </c>
      <c r="B216">
        <v>116.05623274397851</v>
      </c>
      <c r="C216">
        <v>120.83326485800785</v>
      </c>
    </row>
    <row r="217" spans="1:3" x14ac:dyDescent="0.35">
      <c r="A217" s="19">
        <v>39845</v>
      </c>
      <c r="B217">
        <v>112.22707626726238</v>
      </c>
      <c r="C217">
        <v>120.83326485800785</v>
      </c>
    </row>
    <row r="218" spans="1:3" x14ac:dyDescent="0.35">
      <c r="A218" s="19">
        <v>39873</v>
      </c>
      <c r="B218">
        <v>110.13396262418495</v>
      </c>
      <c r="C218">
        <v>120.83326485800785</v>
      </c>
    </row>
    <row r="219" spans="1:3" x14ac:dyDescent="0.35">
      <c r="A219" s="19">
        <v>39904</v>
      </c>
      <c r="B219">
        <v>111.3169754656487</v>
      </c>
      <c r="C219">
        <v>120.83326485800785</v>
      </c>
    </row>
    <row r="220" spans="1:3" x14ac:dyDescent="0.35">
      <c r="A220" s="19">
        <v>39934</v>
      </c>
      <c r="B220">
        <v>113.56708560633132</v>
      </c>
      <c r="C220">
        <v>120.83326485800785</v>
      </c>
    </row>
    <row r="221" spans="1:3" x14ac:dyDescent="0.35">
      <c r="A221" s="19">
        <v>39965</v>
      </c>
      <c r="B221">
        <v>114.60578582096468</v>
      </c>
      <c r="C221">
        <v>120.83326485800785</v>
      </c>
    </row>
    <row r="222" spans="1:3" x14ac:dyDescent="0.35">
      <c r="A222" s="19">
        <v>39995</v>
      </c>
      <c r="B222">
        <v>113.22651102236145</v>
      </c>
      <c r="C222">
        <v>120.83326485800785</v>
      </c>
    </row>
    <row r="223" spans="1:3" x14ac:dyDescent="0.35">
      <c r="A223" s="19">
        <v>40026</v>
      </c>
      <c r="B223">
        <v>112.94207309227724</v>
      </c>
      <c r="C223">
        <v>120.83326485800785</v>
      </c>
    </row>
    <row r="224" spans="1:3" x14ac:dyDescent="0.35">
      <c r="A224" s="19">
        <v>40057</v>
      </c>
      <c r="B224">
        <v>113.18627987944875</v>
      </c>
      <c r="C224">
        <v>120.83326485800785</v>
      </c>
    </row>
    <row r="225" spans="1:3" x14ac:dyDescent="0.35">
      <c r="A225" s="19">
        <v>40087</v>
      </c>
      <c r="B225">
        <v>113.62701797520312</v>
      </c>
      <c r="C225">
        <v>120.83326485800785</v>
      </c>
    </row>
    <row r="226" spans="1:3" x14ac:dyDescent="0.35">
      <c r="A226" s="19">
        <v>40118</v>
      </c>
      <c r="B226">
        <v>113.66495927179528</v>
      </c>
      <c r="C226">
        <v>120.83326485800785</v>
      </c>
    </row>
    <row r="227" spans="1:3" x14ac:dyDescent="0.35">
      <c r="A227" s="19">
        <v>40148</v>
      </c>
      <c r="B227">
        <v>115.39154203135779</v>
      </c>
      <c r="C227">
        <v>120.83326485800785</v>
      </c>
    </row>
    <row r="228" spans="1:3" x14ac:dyDescent="0.35">
      <c r="A228" s="19">
        <v>40179</v>
      </c>
      <c r="B228">
        <v>117.40258310178281</v>
      </c>
      <c r="C228">
        <v>120.83326485800785</v>
      </c>
    </row>
    <row r="229" spans="1:3" x14ac:dyDescent="0.35">
      <c r="A229" s="19">
        <v>40210</v>
      </c>
      <c r="B229">
        <v>119.21629758484977</v>
      </c>
      <c r="C229">
        <v>120.83326485800785</v>
      </c>
    </row>
    <row r="230" spans="1:3" x14ac:dyDescent="0.35">
      <c r="A230" s="19">
        <v>40238</v>
      </c>
      <c r="B230">
        <v>121.24094930015107</v>
      </c>
      <c r="C230">
        <v>120.83326485800785</v>
      </c>
    </row>
    <row r="231" spans="1:3" x14ac:dyDescent="0.35">
      <c r="A231" s="19">
        <v>40269</v>
      </c>
      <c r="B231">
        <v>123.21740914594686</v>
      </c>
      <c r="C231">
        <v>120.83326485800785</v>
      </c>
    </row>
    <row r="232" spans="1:3" x14ac:dyDescent="0.35">
      <c r="A232" s="19">
        <v>40299</v>
      </c>
      <c r="B232">
        <v>124.40754788802781</v>
      </c>
      <c r="C232">
        <v>120.83326485800785</v>
      </c>
    </row>
    <row r="233" spans="1:3" x14ac:dyDescent="0.35">
      <c r="A233" s="19">
        <v>40330</v>
      </c>
      <c r="B233">
        <v>124.36468424193031</v>
      </c>
      <c r="C233">
        <v>120.83326485800785</v>
      </c>
    </row>
    <row r="234" spans="1:3" x14ac:dyDescent="0.35">
      <c r="A234" s="19">
        <v>40360</v>
      </c>
      <c r="B234">
        <v>122.836761208558</v>
      </c>
      <c r="C234">
        <v>120.83326485800785</v>
      </c>
    </row>
    <row r="235" spans="1:3" x14ac:dyDescent="0.35">
      <c r="A235" s="19">
        <v>40391</v>
      </c>
      <c r="B235">
        <v>122.03509050254246</v>
      </c>
      <c r="C235">
        <v>120.83326485800785</v>
      </c>
    </row>
    <row r="236" spans="1:3" x14ac:dyDescent="0.35">
      <c r="A236" s="19">
        <v>40422</v>
      </c>
      <c r="B236">
        <v>121.47545543075184</v>
      </c>
      <c r="C236">
        <v>120.83326485800785</v>
      </c>
    </row>
    <row r="237" spans="1:3" x14ac:dyDescent="0.35">
      <c r="A237" s="19">
        <v>40452</v>
      </c>
      <c r="B237">
        <v>122.47546124445878</v>
      </c>
      <c r="C237">
        <v>120.83326485800785</v>
      </c>
    </row>
    <row r="238" spans="1:3" x14ac:dyDescent="0.35">
      <c r="A238" s="19">
        <v>40483</v>
      </c>
      <c r="B238">
        <v>124.33725910168734</v>
      </c>
      <c r="C238">
        <v>120.83326485800785</v>
      </c>
    </row>
    <row r="239" spans="1:3" x14ac:dyDescent="0.35">
      <c r="A239" s="19">
        <v>40513</v>
      </c>
      <c r="B239">
        <v>125.87076413104795</v>
      </c>
      <c r="C239">
        <v>120.83326485800785</v>
      </c>
    </row>
    <row r="240" spans="1:3" x14ac:dyDescent="0.35">
      <c r="A240" s="19">
        <v>40544</v>
      </c>
      <c r="B240">
        <v>127.20087607365868</v>
      </c>
      <c r="C240">
        <v>120.83326485800785</v>
      </c>
    </row>
    <row r="241" spans="1:3" x14ac:dyDescent="0.35">
      <c r="A241" s="19">
        <v>40575</v>
      </c>
      <c r="B241">
        <v>127.4654596780013</v>
      </c>
      <c r="C241">
        <v>120.83326485800785</v>
      </c>
    </row>
    <row r="242" spans="1:3" x14ac:dyDescent="0.35">
      <c r="A242" s="19">
        <v>40603</v>
      </c>
      <c r="B242">
        <v>127.04318518613098</v>
      </c>
      <c r="C242">
        <v>120.83326485800785</v>
      </c>
    </row>
    <row r="243" spans="1:3" x14ac:dyDescent="0.35">
      <c r="A243" s="19">
        <v>40634</v>
      </c>
      <c r="B243">
        <v>125.79482124124087</v>
      </c>
      <c r="C243">
        <v>120.83326485800785</v>
      </c>
    </row>
    <row r="244" spans="1:3" x14ac:dyDescent="0.35">
      <c r="A244" s="19">
        <v>40664</v>
      </c>
      <c r="B244">
        <v>124.85484792637992</v>
      </c>
      <c r="C244">
        <v>120.83326485800785</v>
      </c>
    </row>
    <row r="245" spans="1:3" x14ac:dyDescent="0.35">
      <c r="A245" s="19">
        <v>40695</v>
      </c>
      <c r="B245">
        <v>124.11506885122525</v>
      </c>
      <c r="C245">
        <v>120.83326485800785</v>
      </c>
    </row>
    <row r="246" spans="1:3" x14ac:dyDescent="0.35">
      <c r="A246" s="19">
        <v>40725</v>
      </c>
      <c r="B246">
        <v>124.58302983200726</v>
      </c>
      <c r="C246">
        <v>120.83326485800785</v>
      </c>
    </row>
    <row r="247" spans="1:3" x14ac:dyDescent="0.35">
      <c r="A247" s="19">
        <v>40756</v>
      </c>
      <c r="B247">
        <v>123.07697025479281</v>
      </c>
      <c r="C247">
        <v>120.83326485800785</v>
      </c>
    </row>
    <row r="248" spans="1:3" x14ac:dyDescent="0.35">
      <c r="A248" s="19">
        <v>40787</v>
      </c>
      <c r="B248">
        <v>121.15390087546136</v>
      </c>
      <c r="C248">
        <v>120.83326485800785</v>
      </c>
    </row>
    <row r="249" spans="1:3" x14ac:dyDescent="0.35">
      <c r="A249" s="19">
        <v>40817</v>
      </c>
      <c r="B249">
        <v>117.52199476715222</v>
      </c>
      <c r="C249">
        <v>120.83326485800785</v>
      </c>
    </row>
    <row r="250" spans="1:3" x14ac:dyDescent="0.35">
      <c r="A250" s="19">
        <v>40848</v>
      </c>
      <c r="B250">
        <v>115.67429705964544</v>
      </c>
      <c r="C250">
        <v>120.83326485800785</v>
      </c>
    </row>
    <row r="251" spans="1:3" x14ac:dyDescent="0.35">
      <c r="A251" s="19">
        <v>40878</v>
      </c>
      <c r="B251">
        <v>114.80276809066693</v>
      </c>
      <c r="C251">
        <v>120.83326485800785</v>
      </c>
    </row>
    <row r="252" spans="1:3" x14ac:dyDescent="0.35">
      <c r="A252" s="19">
        <v>40909</v>
      </c>
      <c r="B252">
        <v>115.47795699770961</v>
      </c>
      <c r="C252">
        <v>120.83326485800785</v>
      </c>
    </row>
    <row r="253" spans="1:3" x14ac:dyDescent="0.35">
      <c r="A253" s="19">
        <v>40940</v>
      </c>
      <c r="B253">
        <v>117.9159343427001</v>
      </c>
      <c r="C253">
        <v>120.83326485800785</v>
      </c>
    </row>
    <row r="254" spans="1:3" x14ac:dyDescent="0.35">
      <c r="A254" s="19">
        <v>40969</v>
      </c>
      <c r="B254">
        <v>120.26749104090844</v>
      </c>
      <c r="C254">
        <v>120.83326485800785</v>
      </c>
    </row>
    <row r="255" spans="1:3" x14ac:dyDescent="0.35">
      <c r="A255" s="19">
        <v>41000</v>
      </c>
      <c r="B255">
        <v>120.25833599454678</v>
      </c>
      <c r="C255">
        <v>120.83326485800785</v>
      </c>
    </row>
    <row r="256" spans="1:3" x14ac:dyDescent="0.35">
      <c r="A256" s="19">
        <v>41030</v>
      </c>
      <c r="B256">
        <v>117.3750547948305</v>
      </c>
      <c r="C256">
        <v>120.83326485800785</v>
      </c>
    </row>
    <row r="257" spans="1:3" x14ac:dyDescent="0.35">
      <c r="A257" s="19">
        <v>41061</v>
      </c>
      <c r="B257">
        <v>114.29195401943107</v>
      </c>
      <c r="C257">
        <v>120.83326485800785</v>
      </c>
    </row>
    <row r="258" spans="1:3" x14ac:dyDescent="0.35">
      <c r="A258" s="19">
        <v>41091</v>
      </c>
      <c r="B258">
        <v>115.12603271844085</v>
      </c>
      <c r="C258">
        <v>120.83326485800785</v>
      </c>
    </row>
    <row r="259" spans="1:3" x14ac:dyDescent="0.35">
      <c r="A259" s="19">
        <v>41122</v>
      </c>
      <c r="B259">
        <v>117.61457895845177</v>
      </c>
      <c r="C259">
        <v>120.83326485800785</v>
      </c>
    </row>
    <row r="260" spans="1:3" x14ac:dyDescent="0.35">
      <c r="A260" s="19">
        <v>41153</v>
      </c>
      <c r="B260">
        <v>121.24319756410635</v>
      </c>
      <c r="C260">
        <v>120.83326485800785</v>
      </c>
    </row>
    <row r="261" spans="1:3" x14ac:dyDescent="0.35">
      <c r="A261" s="19">
        <v>41183</v>
      </c>
      <c r="B261">
        <v>123.11181666637715</v>
      </c>
      <c r="C261">
        <v>120.83326485800785</v>
      </c>
    </row>
    <row r="262" spans="1:3" x14ac:dyDescent="0.35">
      <c r="A262" s="19">
        <v>41214</v>
      </c>
      <c r="B262">
        <v>124.03142473535854</v>
      </c>
      <c r="C262">
        <v>120.83326485800785</v>
      </c>
    </row>
    <row r="263" spans="1:3" x14ac:dyDescent="0.35">
      <c r="A263" s="19">
        <v>41244</v>
      </c>
      <c r="B263">
        <v>124.80333783055057</v>
      </c>
      <c r="C263">
        <v>120.83326485800785</v>
      </c>
    </row>
    <row r="264" spans="1:3" x14ac:dyDescent="0.35">
      <c r="A264" s="19">
        <v>41275</v>
      </c>
      <c r="B264">
        <v>125.2755481430614</v>
      </c>
      <c r="C264">
        <v>120.83326485800785</v>
      </c>
    </row>
    <row r="265" spans="1:3" x14ac:dyDescent="0.35">
      <c r="A265" s="19">
        <v>41306</v>
      </c>
      <c r="B265">
        <v>126.46527516006309</v>
      </c>
      <c r="C265">
        <v>120.83326485800785</v>
      </c>
    </row>
    <row r="266" spans="1:3" x14ac:dyDescent="0.35">
      <c r="A266" s="19">
        <v>41334</v>
      </c>
      <c r="B266">
        <v>128.01826488879001</v>
      </c>
      <c r="C266">
        <v>120.83326485800785</v>
      </c>
    </row>
    <row r="267" spans="1:3" x14ac:dyDescent="0.35">
      <c r="A267" s="19">
        <v>41365</v>
      </c>
      <c r="B267">
        <v>130.12359161259397</v>
      </c>
      <c r="C267">
        <v>120.83326485800785</v>
      </c>
    </row>
    <row r="268" spans="1:3" x14ac:dyDescent="0.35">
      <c r="A268" s="19">
        <v>41395</v>
      </c>
      <c r="B268">
        <v>132.19344011118827</v>
      </c>
      <c r="C268">
        <v>120.83326485800785</v>
      </c>
    </row>
    <row r="269" spans="1:3" x14ac:dyDescent="0.35">
      <c r="A269" s="19">
        <v>41426</v>
      </c>
      <c r="B269">
        <v>130.79895769860744</v>
      </c>
      <c r="C269">
        <v>120.83326485800785</v>
      </c>
    </row>
    <row r="270" spans="1:3" x14ac:dyDescent="0.35">
      <c r="A270" s="19">
        <v>41456</v>
      </c>
      <c r="B270">
        <v>130.25974785061877</v>
      </c>
      <c r="C270">
        <v>120.83326485800785</v>
      </c>
    </row>
    <row r="271" spans="1:3" x14ac:dyDescent="0.35">
      <c r="A271" s="19">
        <v>41487</v>
      </c>
      <c r="B271">
        <v>129.25607996065864</v>
      </c>
      <c r="C271">
        <v>120.83326485800785</v>
      </c>
    </row>
    <row r="272" spans="1:3" x14ac:dyDescent="0.35">
      <c r="A272" s="19">
        <v>41518</v>
      </c>
      <c r="B272">
        <v>130.5191147120093</v>
      </c>
      <c r="C272">
        <v>120.83326485800785</v>
      </c>
    </row>
    <row r="273" spans="1:3" x14ac:dyDescent="0.35">
      <c r="A273" s="19">
        <v>41548</v>
      </c>
      <c r="B273">
        <v>130.09604346430942</v>
      </c>
      <c r="C273">
        <v>120.83326485800785</v>
      </c>
    </row>
    <row r="274" spans="1:3" x14ac:dyDescent="0.35">
      <c r="A274" s="19">
        <v>41579</v>
      </c>
      <c r="B274">
        <v>130.22083814938085</v>
      </c>
      <c r="C274">
        <v>120.83326485800785</v>
      </c>
    </row>
    <row r="275" spans="1:3" x14ac:dyDescent="0.35">
      <c r="A275" s="19">
        <v>41609</v>
      </c>
      <c r="B275">
        <v>130.93010755951337</v>
      </c>
      <c r="C275">
        <v>120.83326485800785</v>
      </c>
    </row>
    <row r="276" spans="1:3" x14ac:dyDescent="0.35">
      <c r="A276" s="19">
        <v>41640</v>
      </c>
      <c r="B276">
        <v>131.25218950068805</v>
      </c>
      <c r="C276">
        <v>120.83326485800785</v>
      </c>
    </row>
    <row r="277" spans="1:3" x14ac:dyDescent="0.35">
      <c r="A277" s="19">
        <v>41671</v>
      </c>
      <c r="B277">
        <v>130.81336737382304</v>
      </c>
      <c r="C277">
        <v>120.83326485800785</v>
      </c>
    </row>
    <row r="278" spans="1:3" x14ac:dyDescent="0.35">
      <c r="A278" s="19">
        <v>41699</v>
      </c>
      <c r="B278">
        <v>129.48340229958885</v>
      </c>
      <c r="C278">
        <v>120.83326485800785</v>
      </c>
    </row>
    <row r="279" spans="1:3" x14ac:dyDescent="0.35">
      <c r="A279" s="19">
        <v>41730</v>
      </c>
      <c r="B279">
        <v>128.36420891566803</v>
      </c>
      <c r="C279">
        <v>120.83326485800785</v>
      </c>
    </row>
    <row r="280" spans="1:3" x14ac:dyDescent="0.35">
      <c r="A280" s="19">
        <v>41760</v>
      </c>
      <c r="B280">
        <v>128.14995245791033</v>
      </c>
      <c r="C280">
        <v>120.83326485800785</v>
      </c>
    </row>
    <row r="281" spans="1:3" x14ac:dyDescent="0.35">
      <c r="A281" s="19">
        <v>41791</v>
      </c>
      <c r="B281">
        <v>128.85543830457917</v>
      </c>
      <c r="C281">
        <v>120.83326485800785</v>
      </c>
    </row>
    <row r="282" spans="1:3" x14ac:dyDescent="0.35">
      <c r="A282" s="19">
        <v>41821</v>
      </c>
      <c r="B282">
        <v>129.95932824147673</v>
      </c>
      <c r="C282">
        <v>120.83326485800785</v>
      </c>
    </row>
    <row r="283" spans="1:3" x14ac:dyDescent="0.35">
      <c r="A283" s="19">
        <v>41852</v>
      </c>
      <c r="B283">
        <v>130.72806950605445</v>
      </c>
      <c r="C283">
        <v>120.83326485800785</v>
      </c>
    </row>
    <row r="284" spans="1:3" x14ac:dyDescent="0.35">
      <c r="A284" s="19">
        <v>41883</v>
      </c>
      <c r="B284">
        <v>132.24881710310947</v>
      </c>
      <c r="C284">
        <v>120.83326485800785</v>
      </c>
    </row>
    <row r="285" spans="1:3" x14ac:dyDescent="0.35">
      <c r="A285" s="19">
        <v>41913</v>
      </c>
      <c r="B285">
        <v>133.24487533407904</v>
      </c>
      <c r="C285">
        <v>120.83326485800785</v>
      </c>
    </row>
    <row r="286" spans="1:3" x14ac:dyDescent="0.35">
      <c r="A286" s="19">
        <v>41944</v>
      </c>
      <c r="B286">
        <v>134.86238440659676</v>
      </c>
      <c r="C286">
        <v>120.83326485800785</v>
      </c>
    </row>
    <row r="287" spans="1:3" x14ac:dyDescent="0.35">
      <c r="A287" s="19">
        <v>41974</v>
      </c>
      <c r="B287">
        <v>133.45357079694992</v>
      </c>
      <c r="C287">
        <v>120.83326485800785</v>
      </c>
    </row>
    <row r="288" spans="1:3" x14ac:dyDescent="0.35">
      <c r="A288" s="19">
        <v>42005</v>
      </c>
      <c r="B288">
        <v>132.45547622461058</v>
      </c>
      <c r="C288">
        <v>120.83326485800785</v>
      </c>
    </row>
    <row r="289" spans="1:3" x14ac:dyDescent="0.35">
      <c r="A289" s="19">
        <v>42036</v>
      </c>
      <c r="B289">
        <v>130.26790047619284</v>
      </c>
      <c r="C289">
        <v>120.83326485800785</v>
      </c>
    </row>
    <row r="290" spans="1:3" x14ac:dyDescent="0.35">
      <c r="A290" s="19">
        <v>42064</v>
      </c>
      <c r="B290">
        <v>129.30252893115778</v>
      </c>
      <c r="C290">
        <v>120.83326485800785</v>
      </c>
    </row>
    <row r="291" spans="1:3" x14ac:dyDescent="0.35">
      <c r="A291" s="19">
        <v>42095</v>
      </c>
      <c r="B291">
        <v>127.70845031630479</v>
      </c>
      <c r="C291">
        <v>120.83326485800785</v>
      </c>
    </row>
    <row r="292" spans="1:3" x14ac:dyDescent="0.35">
      <c r="A292" s="19">
        <v>42125</v>
      </c>
      <c r="B292">
        <v>126.25740071481889</v>
      </c>
      <c r="C292">
        <v>120.83326485800785</v>
      </c>
    </row>
    <row r="293" spans="1:3" x14ac:dyDescent="0.35">
      <c r="A293" s="19">
        <v>42156</v>
      </c>
      <c r="B293">
        <v>125.18991542851325</v>
      </c>
      <c r="C293">
        <v>120.83326485800785</v>
      </c>
    </row>
    <row r="294" spans="1:3" x14ac:dyDescent="0.35">
      <c r="A294" s="19">
        <v>42186</v>
      </c>
      <c r="B294">
        <v>123.77775495531074</v>
      </c>
      <c r="C294">
        <v>120.83326485800785</v>
      </c>
    </row>
    <row r="295" spans="1:3" x14ac:dyDescent="0.35">
      <c r="A295" s="19">
        <v>42217</v>
      </c>
      <c r="B295">
        <v>121.47327464081681</v>
      </c>
      <c r="C295">
        <v>120.83326485800785</v>
      </c>
    </row>
    <row r="296" spans="1:3" x14ac:dyDescent="0.35">
      <c r="A296" s="19">
        <v>42248</v>
      </c>
      <c r="B296">
        <v>118.89377967222552</v>
      </c>
      <c r="C296">
        <v>120.83326485800785</v>
      </c>
    </row>
    <row r="297" spans="1:3" x14ac:dyDescent="0.35">
      <c r="A297" s="19">
        <v>42278</v>
      </c>
      <c r="B297">
        <v>117.71408982045622</v>
      </c>
      <c r="C297">
        <v>120.83326485800785</v>
      </c>
    </row>
    <row r="298" spans="1:3" x14ac:dyDescent="0.35">
      <c r="A298" s="19">
        <v>42309</v>
      </c>
      <c r="B298">
        <v>118.63561891459557</v>
      </c>
      <c r="C298">
        <v>120.83326485800785</v>
      </c>
    </row>
    <row r="299" spans="1:3" x14ac:dyDescent="0.35">
      <c r="A299" s="19">
        <v>42339</v>
      </c>
      <c r="B299">
        <v>119.55357039825518</v>
      </c>
      <c r="C299">
        <v>120.83326485800785</v>
      </c>
    </row>
    <row r="300" spans="1:3" x14ac:dyDescent="0.35">
      <c r="A300" s="19">
        <v>42370</v>
      </c>
      <c r="B300">
        <v>117.7763227889626</v>
      </c>
      <c r="C300">
        <v>120.83326485800785</v>
      </c>
    </row>
    <row r="301" spans="1:3" x14ac:dyDescent="0.35">
      <c r="A301" s="19">
        <v>42401</v>
      </c>
      <c r="B301">
        <v>113.63438429435236</v>
      </c>
      <c r="C301">
        <v>120.83326485800785</v>
      </c>
    </row>
    <row r="302" spans="1:3" x14ac:dyDescent="0.35">
      <c r="A302" s="19">
        <v>42430</v>
      </c>
      <c r="B302">
        <v>110.96714147542968</v>
      </c>
      <c r="C302">
        <v>120.83326485800785</v>
      </c>
    </row>
    <row r="303" spans="1:3" x14ac:dyDescent="0.35">
      <c r="A303" s="19">
        <v>42461</v>
      </c>
      <c r="B303">
        <v>109.81633710761945</v>
      </c>
      <c r="C303">
        <v>120.83326485800785</v>
      </c>
    </row>
    <row r="304" spans="1:3" x14ac:dyDescent="0.35">
      <c r="A304" s="19">
        <v>42491</v>
      </c>
      <c r="B304">
        <v>109.2993751403358</v>
      </c>
      <c r="C304">
        <v>120.83326485800785</v>
      </c>
    </row>
    <row r="305" spans="1:3" x14ac:dyDescent="0.35">
      <c r="A305" s="19">
        <v>42522</v>
      </c>
      <c r="B305">
        <v>106.83399409845862</v>
      </c>
      <c r="C305">
        <v>120.83326485800785</v>
      </c>
    </row>
    <row r="306" spans="1:3" x14ac:dyDescent="0.35">
      <c r="A306" s="19">
        <v>42552</v>
      </c>
      <c r="B306">
        <v>105.14555693120721</v>
      </c>
      <c r="C306">
        <v>120.83326485800785</v>
      </c>
    </row>
    <row r="307" spans="1:3" x14ac:dyDescent="0.35">
      <c r="A307" s="19">
        <v>42583</v>
      </c>
      <c r="B307">
        <v>104.29074511636925</v>
      </c>
      <c r="C307">
        <v>120.83326485800785</v>
      </c>
    </row>
    <row r="308" spans="1:3" x14ac:dyDescent="0.35">
      <c r="A308" s="19">
        <v>42614</v>
      </c>
      <c r="B308">
        <v>103.83856641424589</v>
      </c>
      <c r="C308">
        <v>120.83326485800785</v>
      </c>
    </row>
    <row r="309" spans="1:3" x14ac:dyDescent="0.35">
      <c r="A309" s="19">
        <v>42644</v>
      </c>
      <c r="B309">
        <v>103.91559406043497</v>
      </c>
      <c r="C309">
        <v>120.83326485800785</v>
      </c>
    </row>
    <row r="310" spans="1:3" x14ac:dyDescent="0.35">
      <c r="A310" s="19">
        <v>42675</v>
      </c>
      <c r="B310">
        <v>103.10902814043793</v>
      </c>
      <c r="C310">
        <v>120.83326485800785</v>
      </c>
    </row>
    <row r="311" spans="1:3" x14ac:dyDescent="0.35">
      <c r="A311" s="19">
        <v>42705</v>
      </c>
      <c r="B311">
        <v>103.00688328125321</v>
      </c>
      <c r="C311">
        <v>120.83326485800785</v>
      </c>
    </row>
    <row r="312" spans="1:3" x14ac:dyDescent="0.35">
      <c r="A312" s="19">
        <v>42736</v>
      </c>
      <c r="B312">
        <v>101.20176653401255</v>
      </c>
      <c r="C312">
        <v>120.83326485800785</v>
      </c>
    </row>
    <row r="313" spans="1:3" x14ac:dyDescent="0.35">
      <c r="A313" s="19">
        <v>42767</v>
      </c>
      <c r="B313">
        <v>101.58207199756094</v>
      </c>
      <c r="C313">
        <v>120.83326485800785</v>
      </c>
    </row>
    <row r="314" spans="1:3" x14ac:dyDescent="0.35">
      <c r="A314" s="19">
        <v>42795</v>
      </c>
      <c r="B314">
        <v>103.47671712075197</v>
      </c>
      <c r="C314">
        <v>120.83326485800785</v>
      </c>
    </row>
    <row r="315" spans="1:3" x14ac:dyDescent="0.35">
      <c r="A315" s="19">
        <v>42826</v>
      </c>
      <c r="B315">
        <v>107.09148187037408</v>
      </c>
      <c r="C315">
        <v>120.83326485800785</v>
      </c>
    </row>
    <row r="316" spans="1:3" x14ac:dyDescent="0.35">
      <c r="A316" s="19">
        <v>42856</v>
      </c>
      <c r="B316">
        <v>109.76650929187105</v>
      </c>
      <c r="C316">
        <v>120.83326485800785</v>
      </c>
    </row>
    <row r="317" spans="1:3" x14ac:dyDescent="0.35">
      <c r="A317" s="19">
        <v>42887</v>
      </c>
      <c r="B317">
        <v>111.83962261056833</v>
      </c>
      <c r="C317">
        <v>120.83326485800785</v>
      </c>
    </row>
    <row r="318" spans="1:3" x14ac:dyDescent="0.35">
      <c r="A318" s="19">
        <v>42917</v>
      </c>
      <c r="B318">
        <v>113.47359264090903</v>
      </c>
      <c r="C318">
        <v>120.83326485800785</v>
      </c>
    </row>
    <row r="319" spans="1:3" x14ac:dyDescent="0.35">
      <c r="A319" s="19">
        <v>42948</v>
      </c>
      <c r="B319">
        <v>114.48902639795304</v>
      </c>
      <c r="C319">
        <v>120.83326485800785</v>
      </c>
    </row>
    <row r="320" spans="1:3" x14ac:dyDescent="0.35">
      <c r="A320" s="19">
        <v>42979</v>
      </c>
      <c r="B320">
        <v>114.54373006779039</v>
      </c>
      <c r="C320">
        <v>120.83326485800785</v>
      </c>
    </row>
    <row r="321" spans="1:3" x14ac:dyDescent="0.35">
      <c r="A321" s="19">
        <v>43009</v>
      </c>
      <c r="B321">
        <v>112.91745541338599</v>
      </c>
      <c r="C321">
        <v>120.83326485800785</v>
      </c>
    </row>
    <row r="322" spans="1:3" x14ac:dyDescent="0.35">
      <c r="A322" s="19">
        <v>43040</v>
      </c>
      <c r="B322">
        <v>111.61442886595883</v>
      </c>
      <c r="C322">
        <v>120.83326485800785</v>
      </c>
    </row>
    <row r="323" spans="1:3" x14ac:dyDescent="0.35">
      <c r="A323" s="19">
        <v>43070</v>
      </c>
      <c r="B323">
        <v>110.11629317420947</v>
      </c>
      <c r="C323">
        <v>120.83326485800785</v>
      </c>
    </row>
    <row r="324" spans="1:3" x14ac:dyDescent="0.35">
      <c r="A324" s="19">
        <v>43101</v>
      </c>
      <c r="B324">
        <v>109.77091674230238</v>
      </c>
      <c r="C324">
        <v>120.83326485800785</v>
      </c>
    </row>
    <row r="325" spans="1:3" x14ac:dyDescent="0.35">
      <c r="A325" s="19">
        <v>43132</v>
      </c>
      <c r="B325">
        <v>110.16861881280641</v>
      </c>
      <c r="C325">
        <v>120.83326485800785</v>
      </c>
    </row>
    <row r="326" spans="1:3" x14ac:dyDescent="0.35">
      <c r="A326" s="19">
        <v>43160</v>
      </c>
      <c r="B326">
        <v>110.56237512046415</v>
      </c>
      <c r="C326">
        <v>120.83326485800785</v>
      </c>
    </row>
    <row r="327" spans="1:3" x14ac:dyDescent="0.35">
      <c r="A327" s="19">
        <v>43191</v>
      </c>
      <c r="B327">
        <v>111.56226684684644</v>
      </c>
      <c r="C327">
        <v>120.83326485800785</v>
      </c>
    </row>
    <row r="328" spans="1:3" x14ac:dyDescent="0.35">
      <c r="A328" s="19">
        <v>43221</v>
      </c>
      <c r="B328">
        <v>110.94976891322162</v>
      </c>
      <c r="C328">
        <v>120.83326485800785</v>
      </c>
    </row>
    <row r="329" spans="1:3" x14ac:dyDescent="0.35">
      <c r="A329" s="19">
        <v>43252</v>
      </c>
      <c r="B329">
        <v>109.22037480718701</v>
      </c>
      <c r="C329">
        <v>120.83326485800785</v>
      </c>
    </row>
    <row r="330" spans="1:3" x14ac:dyDescent="0.35">
      <c r="A330" s="19">
        <v>43282</v>
      </c>
      <c r="B330">
        <v>109.29953893400256</v>
      </c>
      <c r="C330">
        <v>120.83326485800785</v>
      </c>
    </row>
    <row r="331" spans="1:3" x14ac:dyDescent="0.35">
      <c r="A331" s="19">
        <v>43313</v>
      </c>
      <c r="B331">
        <v>111.07799795173955</v>
      </c>
      <c r="C331">
        <v>120.83326485800785</v>
      </c>
    </row>
    <row r="332" spans="1:3" x14ac:dyDescent="0.35">
      <c r="A332" s="19">
        <v>43344</v>
      </c>
      <c r="B332">
        <v>113.90001664787594</v>
      </c>
      <c r="C332">
        <v>120.83326485800785</v>
      </c>
    </row>
    <row r="333" spans="1:3" x14ac:dyDescent="0.35">
      <c r="A333" s="19">
        <v>43374</v>
      </c>
      <c r="B333">
        <v>114.62129133922404</v>
      </c>
      <c r="C333">
        <v>120.83326485800785</v>
      </c>
    </row>
    <row r="334" spans="1:3" x14ac:dyDescent="0.35">
      <c r="A334" s="19">
        <v>43405</v>
      </c>
      <c r="B334">
        <v>112.57859244702342</v>
      </c>
      <c r="C334">
        <v>120.83326485800785</v>
      </c>
    </row>
    <row r="335" spans="1:3" x14ac:dyDescent="0.35">
      <c r="A335" s="19">
        <v>43435</v>
      </c>
      <c r="B335">
        <v>111.30325177258572</v>
      </c>
      <c r="C335">
        <v>120.83326485800785</v>
      </c>
    </row>
    <row r="336" spans="1:3" x14ac:dyDescent="0.35">
      <c r="A336" s="19">
        <v>43466</v>
      </c>
      <c r="B336">
        <v>111.24054817038061</v>
      </c>
      <c r="C336">
        <v>120.83326485800785</v>
      </c>
    </row>
    <row r="337" spans="1:3" x14ac:dyDescent="0.35">
      <c r="A337" s="19">
        <v>43497</v>
      </c>
      <c r="B337">
        <v>112.93106629413303</v>
      </c>
      <c r="C337">
        <v>120.83326485800785</v>
      </c>
    </row>
    <row r="338" spans="1:3" x14ac:dyDescent="0.35">
      <c r="A338" s="19">
        <v>43525</v>
      </c>
      <c r="B338">
        <v>114.51920184976716</v>
      </c>
      <c r="C338">
        <v>120.83326485800785</v>
      </c>
    </row>
    <row r="339" spans="1:3" x14ac:dyDescent="0.35">
      <c r="A339" s="19">
        <v>43556</v>
      </c>
      <c r="B339">
        <v>114.67456403523072</v>
      </c>
      <c r="C339">
        <v>120.83326485800785</v>
      </c>
    </row>
    <row r="340" spans="1:3" x14ac:dyDescent="0.35">
      <c r="A340" s="19">
        <v>43586</v>
      </c>
      <c r="B340">
        <v>115.51429001508025</v>
      </c>
      <c r="C340">
        <v>120.83326485800785</v>
      </c>
    </row>
    <row r="341" spans="1:3" x14ac:dyDescent="0.35">
      <c r="A341" s="19">
        <v>43617</v>
      </c>
      <c r="B341">
        <v>115.40677870177906</v>
      </c>
      <c r="C341">
        <v>120.83326485800785</v>
      </c>
    </row>
    <row r="342" spans="1:3" x14ac:dyDescent="0.35">
      <c r="A342" s="19">
        <v>43647</v>
      </c>
      <c r="B342">
        <v>115.62387913984956</v>
      </c>
      <c r="C342">
        <v>120.83326485800785</v>
      </c>
    </row>
    <row r="343" spans="1:3" x14ac:dyDescent="0.35">
      <c r="A343" s="19">
        <v>43678</v>
      </c>
      <c r="B343">
        <v>114.2432088759133</v>
      </c>
      <c r="C343">
        <v>120.83326485800785</v>
      </c>
    </row>
    <row r="344" spans="1:3" x14ac:dyDescent="0.35">
      <c r="A344" s="19">
        <v>43709</v>
      </c>
      <c r="B344">
        <v>113.67672685279197</v>
      </c>
      <c r="C344">
        <v>120.83326485800785</v>
      </c>
    </row>
    <row r="345" spans="1:3" x14ac:dyDescent="0.35">
      <c r="A345" s="19">
        <v>43739</v>
      </c>
      <c r="B345">
        <v>113.36973825377319</v>
      </c>
      <c r="C345">
        <v>120.83326485800785</v>
      </c>
    </row>
    <row r="346" spans="1:3" x14ac:dyDescent="0.35">
      <c r="A346" s="19">
        <v>43770</v>
      </c>
      <c r="B346">
        <v>114.27449343364258</v>
      </c>
      <c r="C346">
        <v>120.83326485800785</v>
      </c>
    </row>
    <row r="347" spans="1:3" x14ac:dyDescent="0.35">
      <c r="A347" s="19">
        <v>43800</v>
      </c>
      <c r="B347">
        <v>115.37980350814922</v>
      </c>
      <c r="C347">
        <v>120.83326485800785</v>
      </c>
    </row>
    <row r="348" spans="1:3" x14ac:dyDescent="0.35">
      <c r="A348" s="19">
        <v>43831</v>
      </c>
      <c r="B348">
        <v>116.67038709255725</v>
      </c>
      <c r="C348">
        <v>120.83326485800785</v>
      </c>
    </row>
    <row r="349" spans="1:3" x14ac:dyDescent="0.35">
      <c r="A349" s="19">
        <v>43862</v>
      </c>
      <c r="B349">
        <v>118.33084079297474</v>
      </c>
      <c r="C349">
        <v>120.83326485800785</v>
      </c>
    </row>
    <row r="350" spans="1:3" x14ac:dyDescent="0.35">
      <c r="A350" s="19">
        <v>43891</v>
      </c>
      <c r="B350">
        <v>113.83890937401382</v>
      </c>
      <c r="C350">
        <v>120.83326485800785</v>
      </c>
    </row>
    <row r="351" spans="1:3" x14ac:dyDescent="0.35">
      <c r="A351" s="19">
        <v>43922</v>
      </c>
      <c r="B351">
        <v>104.85327527574974</v>
      </c>
      <c r="C351">
        <v>120.83326485800785</v>
      </c>
    </row>
    <row r="352" spans="1:3" x14ac:dyDescent="0.35">
      <c r="A352" s="19">
        <v>43952</v>
      </c>
      <c r="B352">
        <v>98.304809718735072</v>
      </c>
      <c r="C352">
        <v>120.83326485800785</v>
      </c>
    </row>
    <row r="353" spans="1:3" x14ac:dyDescent="0.35">
      <c r="A353" s="19">
        <v>43983</v>
      </c>
      <c r="B353">
        <v>97.902020311579761</v>
      </c>
      <c r="C353">
        <v>120.83326485800785</v>
      </c>
    </row>
    <row r="354" spans="1:3" x14ac:dyDescent="0.35">
      <c r="A354" s="19">
        <v>44013</v>
      </c>
      <c r="B354">
        <v>100.34926062468088</v>
      </c>
      <c r="C354">
        <v>120.83326485800785</v>
      </c>
    </row>
    <row r="355" spans="1:3" x14ac:dyDescent="0.35">
      <c r="A355" s="19">
        <v>44044</v>
      </c>
      <c r="B355">
        <v>101.17110158247255</v>
      </c>
      <c r="C355">
        <v>120.83326485800785</v>
      </c>
    </row>
    <row r="356" spans="1:3" x14ac:dyDescent="0.35">
      <c r="A356" s="19">
        <v>44075</v>
      </c>
      <c r="B356">
        <v>101.07841073958058</v>
      </c>
      <c r="C356">
        <v>120.83326485800785</v>
      </c>
    </row>
    <row r="357" spans="1:3" x14ac:dyDescent="0.35">
      <c r="A357" s="19">
        <v>44105</v>
      </c>
      <c r="B357">
        <v>102.32658191670723</v>
      </c>
      <c r="C357">
        <v>120.83326485800785</v>
      </c>
    </row>
    <row r="358" spans="1:3" x14ac:dyDescent="0.35">
      <c r="A358" s="19">
        <v>44136</v>
      </c>
      <c r="B358">
        <v>104.5472406241733</v>
      </c>
      <c r="C358">
        <v>120.83326485800785</v>
      </c>
    </row>
    <row r="359" spans="1:3" x14ac:dyDescent="0.35">
      <c r="A359" s="19">
        <v>44166</v>
      </c>
      <c r="B359">
        <v>106.68409696409468</v>
      </c>
      <c r="C359">
        <v>120.83326485800785</v>
      </c>
    </row>
    <row r="360" spans="1:3" x14ac:dyDescent="0.35">
      <c r="A360" s="19">
        <v>44197</v>
      </c>
      <c r="B360">
        <v>108.42531048907651</v>
      </c>
      <c r="C360">
        <v>120.83326485800785</v>
      </c>
    </row>
    <row r="361" spans="1:3" x14ac:dyDescent="0.35">
      <c r="A361" s="19">
        <v>44228</v>
      </c>
      <c r="B361">
        <v>108.95008118046822</v>
      </c>
      <c r="C361">
        <v>120.83326485800785</v>
      </c>
    </row>
    <row r="362" spans="1:3" x14ac:dyDescent="0.35">
      <c r="A362" s="19">
        <v>44256</v>
      </c>
      <c r="B362">
        <v>109.05814356155676</v>
      </c>
      <c r="C362">
        <v>120.83326485800785</v>
      </c>
    </row>
    <row r="363" spans="1:3" x14ac:dyDescent="0.35">
      <c r="A363" s="19">
        <v>44287</v>
      </c>
      <c r="B363">
        <v>109.91331027605996</v>
      </c>
      <c r="C363">
        <v>120.83326485800785</v>
      </c>
    </row>
    <row r="364" spans="1:3" x14ac:dyDescent="0.35">
      <c r="A364" s="19">
        <v>44317</v>
      </c>
      <c r="B364">
        <v>111.36667241082613</v>
      </c>
      <c r="C364">
        <v>120.83326485800785</v>
      </c>
    </row>
    <row r="365" spans="1:3" x14ac:dyDescent="0.35">
      <c r="A365" s="19">
        <v>44348</v>
      </c>
      <c r="B365">
        <v>112.66512563978389</v>
      </c>
      <c r="C365">
        <v>120.83326485800785</v>
      </c>
    </row>
    <row r="366" spans="1:3" x14ac:dyDescent="0.35">
      <c r="A366" s="19">
        <v>44378</v>
      </c>
      <c r="B366">
        <v>113.46817928060995</v>
      </c>
      <c r="C366">
        <v>120.83326485800785</v>
      </c>
    </row>
    <row r="367" spans="1:3" x14ac:dyDescent="0.35">
      <c r="A367" s="19">
        <v>44409</v>
      </c>
      <c r="B367">
        <v>113.75034969849609</v>
      </c>
      <c r="C367">
        <v>120.83326485800785</v>
      </c>
    </row>
    <row r="368" spans="1:3" x14ac:dyDescent="0.35">
      <c r="A368" s="19">
        <v>44440</v>
      </c>
      <c r="B368">
        <v>113.80910385496817</v>
      </c>
      <c r="C368">
        <v>120.83326485800785</v>
      </c>
    </row>
    <row r="369" spans="1:3" x14ac:dyDescent="0.35">
      <c r="A369" s="19">
        <v>44470</v>
      </c>
      <c r="B369">
        <v>113.00951986731832</v>
      </c>
      <c r="C369">
        <v>120.83326485800785</v>
      </c>
    </row>
    <row r="370" spans="1:3" x14ac:dyDescent="0.35">
      <c r="A370" s="19">
        <v>44501</v>
      </c>
      <c r="B370">
        <v>111.98970279780666</v>
      </c>
      <c r="C370">
        <v>120.83326485800785</v>
      </c>
    </row>
    <row r="371" spans="1:3" x14ac:dyDescent="0.35">
      <c r="A371" s="19">
        <v>44531</v>
      </c>
      <c r="B371">
        <v>111.25822577627802</v>
      </c>
      <c r="C371">
        <v>120.83326485800785</v>
      </c>
    </row>
    <row r="372" spans="1:3" x14ac:dyDescent="0.35">
      <c r="A372" s="19">
        <v>44562</v>
      </c>
      <c r="B372">
        <v>111.73307651474806</v>
      </c>
      <c r="C372">
        <v>120.83326485800785</v>
      </c>
    </row>
    <row r="373" spans="1:3" x14ac:dyDescent="0.35">
      <c r="A373" s="19">
        <v>44593</v>
      </c>
      <c r="B373">
        <v>112.88057414853036</v>
      </c>
      <c r="C373">
        <v>120.83326485800785</v>
      </c>
    </row>
    <row r="374" spans="1:3" x14ac:dyDescent="0.35">
      <c r="A374" s="19">
        <v>44621</v>
      </c>
      <c r="B374">
        <v>114.90612421898246</v>
      </c>
      <c r="C374">
        <v>120.83326485800785</v>
      </c>
    </row>
    <row r="375" spans="1:3" x14ac:dyDescent="0.35">
      <c r="A375" s="19">
        <v>44652</v>
      </c>
      <c r="B375">
        <v>117.52638391327737</v>
      </c>
      <c r="C375">
        <v>120.83326485800785</v>
      </c>
    </row>
    <row r="376" spans="1:3" x14ac:dyDescent="0.35">
      <c r="A376" s="19">
        <v>44682</v>
      </c>
      <c r="B376">
        <v>120.63188101116496</v>
      </c>
      <c r="C376">
        <v>120.83326485800785</v>
      </c>
    </row>
    <row r="377" spans="1:3" x14ac:dyDescent="0.35">
      <c r="A377" s="19">
        <v>44713</v>
      </c>
      <c r="B377">
        <v>123.27217622782879</v>
      </c>
      <c r="C377">
        <v>120.83326485800785</v>
      </c>
    </row>
    <row r="378" spans="1:3" x14ac:dyDescent="0.35">
      <c r="A378" s="19">
        <v>44743</v>
      </c>
      <c r="B378">
        <v>124.16965850963362</v>
      </c>
      <c r="C378">
        <v>120.83326485800785</v>
      </c>
    </row>
    <row r="379" spans="1:3" x14ac:dyDescent="0.35">
      <c r="A379" s="19">
        <v>44774</v>
      </c>
      <c r="B379">
        <v>125.27230635884082</v>
      </c>
      <c r="C379">
        <v>120.83326485800785</v>
      </c>
    </row>
    <row r="380" spans="1:3" x14ac:dyDescent="0.35">
      <c r="A380" s="19">
        <v>44805</v>
      </c>
      <c r="B380">
        <v>126.63188372679639</v>
      </c>
      <c r="C380">
        <v>120.83326485800785</v>
      </c>
    </row>
    <row r="381" spans="1:3" x14ac:dyDescent="0.35">
      <c r="A381" s="19">
        <v>44835</v>
      </c>
      <c r="B381">
        <v>128.80738622836469</v>
      </c>
      <c r="C381">
        <v>120.83326485800785</v>
      </c>
    </row>
    <row r="382" spans="1:3" x14ac:dyDescent="0.35">
      <c r="A382" s="19">
        <v>44866</v>
      </c>
      <c r="B382">
        <v>129.92918378682407</v>
      </c>
      <c r="C382">
        <v>120.83326485800785</v>
      </c>
    </row>
    <row r="383" spans="1:3" x14ac:dyDescent="0.35">
      <c r="A383" s="19">
        <v>44896</v>
      </c>
      <c r="B383">
        <v>129.54474200153402</v>
      </c>
      <c r="C383">
        <v>120.83326485800785</v>
      </c>
    </row>
    <row r="384" spans="1:3" x14ac:dyDescent="0.35">
      <c r="A384" s="19">
        <v>44927</v>
      </c>
      <c r="B384">
        <v>129.3256352332676</v>
      </c>
      <c r="C384">
        <v>120.83326485800785</v>
      </c>
    </row>
    <row r="385" spans="1:3" x14ac:dyDescent="0.35">
      <c r="A385" s="19">
        <v>44958</v>
      </c>
      <c r="B385">
        <v>130.74423519652706</v>
      </c>
      <c r="C385">
        <v>120.83326485800785</v>
      </c>
    </row>
    <row r="386" spans="1:3" x14ac:dyDescent="0.35">
      <c r="A386" s="19">
        <v>44986</v>
      </c>
      <c r="B386">
        <v>134.34313023792035</v>
      </c>
      <c r="C386">
        <v>120.83326485800785</v>
      </c>
    </row>
    <row r="387" spans="1:3" x14ac:dyDescent="0.35">
      <c r="A387" s="19">
        <v>45017</v>
      </c>
      <c r="B387">
        <v>137.14099026932848</v>
      </c>
      <c r="C387">
        <v>120.83326485800785</v>
      </c>
    </row>
    <row r="388" spans="1:3" x14ac:dyDescent="0.35">
      <c r="A388" s="19">
        <v>45047</v>
      </c>
      <c r="B388">
        <v>139.79283227133095</v>
      </c>
      <c r="C388">
        <v>120.83326485800785</v>
      </c>
    </row>
  </sheetData>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99093-D40C-42D5-8D29-68145F578999}">
  <dimension ref="A3:Q395"/>
  <sheetViews>
    <sheetView topLeftCell="A370" workbookViewId="0">
      <selection activeCell="H379" sqref="H379"/>
    </sheetView>
  </sheetViews>
  <sheetFormatPr defaultRowHeight="14.5" x14ac:dyDescent="0.35"/>
  <cols>
    <col min="3" max="5" width="10.453125" bestFit="1" customWidth="1"/>
    <col min="6" max="7" width="9.453125" bestFit="1" customWidth="1"/>
    <col min="9" max="10" width="10.453125" bestFit="1" customWidth="1"/>
    <col min="11" max="11" width="11.26953125" customWidth="1"/>
  </cols>
  <sheetData>
    <row r="3" spans="1:17" ht="45.65" customHeight="1" x14ac:dyDescent="0.35">
      <c r="A3" s="14" t="s">
        <v>58</v>
      </c>
      <c r="B3" s="14" t="s">
        <v>59</v>
      </c>
      <c r="C3" t="s">
        <v>60</v>
      </c>
      <c r="D3" t="s">
        <v>61</v>
      </c>
      <c r="E3" t="s">
        <v>62</v>
      </c>
      <c r="F3" t="s">
        <v>63</v>
      </c>
      <c r="G3" t="s">
        <v>64</v>
      </c>
      <c r="H3" t="s">
        <v>65</v>
      </c>
      <c r="I3" t="s">
        <v>66</v>
      </c>
      <c r="J3" t="s">
        <v>67</v>
      </c>
      <c r="L3" s="23" t="s">
        <v>68</v>
      </c>
      <c r="M3" s="23"/>
      <c r="N3" s="23"/>
      <c r="O3" s="22" t="s">
        <v>69</v>
      </c>
      <c r="P3" s="22"/>
      <c r="Q3" s="22"/>
    </row>
    <row r="4" spans="1:17" ht="145" x14ac:dyDescent="0.35">
      <c r="A4" t="s">
        <v>70</v>
      </c>
      <c r="C4" s="4" t="s">
        <v>71</v>
      </c>
      <c r="D4" s="4" t="s">
        <v>72</v>
      </c>
      <c r="E4" s="4" t="s">
        <v>73</v>
      </c>
      <c r="F4" s="4" t="s">
        <v>74</v>
      </c>
      <c r="G4" s="4" t="s">
        <v>75</v>
      </c>
      <c r="H4" s="4" t="s">
        <v>76</v>
      </c>
      <c r="I4" s="4" t="s">
        <v>77</v>
      </c>
      <c r="J4" s="4" t="s">
        <v>78</v>
      </c>
      <c r="L4" s="4" t="s">
        <v>79</v>
      </c>
      <c r="M4" s="4" t="s">
        <v>80</v>
      </c>
      <c r="N4" s="4" t="s">
        <v>81</v>
      </c>
      <c r="O4" s="4" t="s">
        <v>79</v>
      </c>
      <c r="P4" s="4" t="s">
        <v>80</v>
      </c>
      <c r="Q4" s="4" t="s">
        <v>81</v>
      </c>
    </row>
    <row r="5" spans="1:17" x14ac:dyDescent="0.35">
      <c r="A5" t="s">
        <v>82</v>
      </c>
      <c r="B5" s="18">
        <v>33269</v>
      </c>
      <c r="C5" s="8">
        <v>163044.20000000001</v>
      </c>
      <c r="D5" s="7">
        <v>8891.3700000000008</v>
      </c>
      <c r="E5" s="7">
        <v>75598.87</v>
      </c>
      <c r="F5" s="7">
        <v>3698.74</v>
      </c>
      <c r="G5" s="7" t="e">
        <v>#N/A</v>
      </c>
      <c r="H5" s="7" t="e">
        <v>#N/A</v>
      </c>
      <c r="I5" s="7" t="e">
        <v>#N/A</v>
      </c>
      <c r="J5" s="7" t="e">
        <v>#N/A</v>
      </c>
      <c r="K5" s="19">
        <v>33269</v>
      </c>
      <c r="L5" s="8">
        <f t="shared" ref="L5:L68" si="0">100*(D5/C5)</f>
        <v>5.4533494598397247</v>
      </c>
      <c r="M5" s="8">
        <f t="shared" ref="M5:M68" si="1">100*(F5/E5)</f>
        <v>4.8925863574415862</v>
      </c>
      <c r="N5" s="8" t="e">
        <f t="shared" ref="N5:N68" si="2">100*((J5+H5)/(I5+G5))</f>
        <v>#N/A</v>
      </c>
    </row>
    <row r="6" spans="1:17" x14ac:dyDescent="0.35">
      <c r="A6" t="s">
        <v>83</v>
      </c>
      <c r="B6" s="18">
        <v>33297</v>
      </c>
      <c r="C6" s="8">
        <v>163378</v>
      </c>
      <c r="D6" s="7">
        <v>11271.39</v>
      </c>
      <c r="E6" s="7">
        <v>75369.399999999994</v>
      </c>
      <c r="F6" s="7">
        <v>4496.07</v>
      </c>
      <c r="G6" s="7" t="e">
        <v>#N/A</v>
      </c>
      <c r="H6" s="7" t="e">
        <v>#N/A</v>
      </c>
      <c r="I6" s="7" t="e">
        <v>#N/A</v>
      </c>
      <c r="J6" s="7" t="e">
        <v>#N/A</v>
      </c>
      <c r="K6" s="19">
        <v>33297</v>
      </c>
      <c r="L6" s="8">
        <f t="shared" si="0"/>
        <v>6.8989643648471644</v>
      </c>
      <c r="M6" s="8">
        <f t="shared" si="1"/>
        <v>5.9653785223180762</v>
      </c>
      <c r="N6" s="8" t="e">
        <f t="shared" si="2"/>
        <v>#N/A</v>
      </c>
    </row>
    <row r="7" spans="1:17" x14ac:dyDescent="0.35">
      <c r="A7" t="s">
        <v>84</v>
      </c>
      <c r="B7" s="18">
        <v>33328</v>
      </c>
      <c r="C7" s="8">
        <v>163086.70000000001</v>
      </c>
      <c r="D7" s="7">
        <v>9497.3799999999992</v>
      </c>
      <c r="E7" s="7">
        <v>74429.399999999994</v>
      </c>
      <c r="F7" s="7">
        <v>4485.96</v>
      </c>
      <c r="G7" s="7" t="e">
        <v>#N/A</v>
      </c>
      <c r="H7" s="7" t="e">
        <v>#N/A</v>
      </c>
      <c r="I7" s="7" t="e">
        <v>#N/A</v>
      </c>
      <c r="J7" s="7" t="e">
        <v>#N/A</v>
      </c>
      <c r="K7" s="19">
        <v>33328</v>
      </c>
      <c r="L7" s="8">
        <f t="shared" si="0"/>
        <v>5.8235159580762863</v>
      </c>
      <c r="M7" s="8">
        <f t="shared" si="1"/>
        <v>6.0271344388104708</v>
      </c>
      <c r="N7" s="8" t="e">
        <f t="shared" si="2"/>
        <v>#N/A</v>
      </c>
      <c r="O7" s="8">
        <f>AVERAGE(L5:L7)</f>
        <v>6.0586099275877245</v>
      </c>
      <c r="P7" s="8">
        <f t="shared" ref="P7:Q7" si="3">AVERAGE(M5:M7)</f>
        <v>5.6283664395233783</v>
      </c>
      <c r="Q7" s="8" t="e">
        <f t="shared" si="3"/>
        <v>#N/A</v>
      </c>
    </row>
    <row r="8" spans="1:17" x14ac:dyDescent="0.35">
      <c r="A8" t="s">
        <v>85</v>
      </c>
      <c r="B8" s="18">
        <v>33358</v>
      </c>
      <c r="C8" s="8">
        <v>166040.29999999999</v>
      </c>
      <c r="D8" s="7">
        <v>15365.75</v>
      </c>
      <c r="E8" s="7">
        <v>77255</v>
      </c>
      <c r="F8" s="7">
        <v>7822.08</v>
      </c>
      <c r="G8" s="7" t="e">
        <v>#N/A</v>
      </c>
      <c r="H8" s="7" t="e">
        <v>#N/A</v>
      </c>
      <c r="I8" s="7" t="e">
        <v>#N/A</v>
      </c>
      <c r="J8" s="7" t="e">
        <v>#N/A</v>
      </c>
      <c r="K8" s="19">
        <v>33358</v>
      </c>
      <c r="L8" s="8">
        <f t="shared" si="0"/>
        <v>9.2542292443461012</v>
      </c>
      <c r="M8" s="8">
        <f t="shared" si="1"/>
        <v>10.125014562164262</v>
      </c>
      <c r="N8" s="8" t="e">
        <f t="shared" si="2"/>
        <v>#N/A</v>
      </c>
      <c r="O8" s="8">
        <f t="shared" ref="O8:O71" si="4">AVERAGE(L6:L8)</f>
        <v>7.325569855756517</v>
      </c>
      <c r="P8" s="8">
        <f t="shared" ref="P8:P71" si="5">AVERAGE(M6:M8)</f>
        <v>7.3725091744309355</v>
      </c>
      <c r="Q8" s="8" t="e">
        <f t="shared" ref="Q8:Q71" si="6">AVERAGE(N6:N8)</f>
        <v>#N/A</v>
      </c>
    </row>
    <row r="9" spans="1:17" x14ac:dyDescent="0.35">
      <c r="A9" t="s">
        <v>86</v>
      </c>
      <c r="B9" s="18">
        <v>33389</v>
      </c>
      <c r="C9" s="8">
        <v>169384.6</v>
      </c>
      <c r="D9" s="7">
        <v>10534.28</v>
      </c>
      <c r="E9" s="7">
        <v>84305</v>
      </c>
      <c r="F9" s="7">
        <v>5269.91</v>
      </c>
      <c r="G9" s="7" t="e">
        <v>#N/A</v>
      </c>
      <c r="H9" s="7" t="e">
        <v>#N/A</v>
      </c>
      <c r="I9" s="7" t="e">
        <v>#N/A</v>
      </c>
      <c r="J9" s="7" t="e">
        <v>#N/A</v>
      </c>
      <c r="K9" s="19">
        <v>33389</v>
      </c>
      <c r="L9" s="8">
        <f t="shared" si="0"/>
        <v>6.2191486120934254</v>
      </c>
      <c r="M9" s="8">
        <f t="shared" si="1"/>
        <v>6.2510052784532348</v>
      </c>
      <c r="N9" s="8" t="e">
        <f t="shared" si="2"/>
        <v>#N/A</v>
      </c>
      <c r="O9" s="8">
        <f t="shared" si="4"/>
        <v>7.0989646048386037</v>
      </c>
      <c r="P9" s="8">
        <f t="shared" si="5"/>
        <v>7.467718093142655</v>
      </c>
      <c r="Q9" s="8" t="e">
        <f t="shared" si="6"/>
        <v>#N/A</v>
      </c>
    </row>
    <row r="10" spans="1:17" x14ac:dyDescent="0.35">
      <c r="A10" t="s">
        <v>87</v>
      </c>
      <c r="B10" s="18">
        <v>33419</v>
      </c>
      <c r="C10" s="8">
        <v>169293.1</v>
      </c>
      <c r="D10" s="7">
        <v>15309.54</v>
      </c>
      <c r="E10" s="7">
        <v>87074</v>
      </c>
      <c r="F10" s="7">
        <v>6993.34</v>
      </c>
      <c r="G10" s="7" t="e">
        <v>#N/A</v>
      </c>
      <c r="H10" s="7" t="e">
        <v>#N/A</v>
      </c>
      <c r="I10" s="7" t="e">
        <v>#N/A</v>
      </c>
      <c r="J10" s="7" t="e">
        <v>#N/A</v>
      </c>
      <c r="K10" s="19">
        <v>33419</v>
      </c>
      <c r="L10" s="8">
        <f t="shared" si="0"/>
        <v>9.0432155829150744</v>
      </c>
      <c r="M10" s="8">
        <f t="shared" si="1"/>
        <v>8.0314904563934135</v>
      </c>
      <c r="N10" s="8" t="e">
        <f t="shared" si="2"/>
        <v>#N/A</v>
      </c>
      <c r="O10" s="8">
        <f t="shared" si="4"/>
        <v>8.1721978131182009</v>
      </c>
      <c r="P10" s="8">
        <f t="shared" si="5"/>
        <v>8.1358367656703034</v>
      </c>
      <c r="Q10" s="8" t="e">
        <f t="shared" si="6"/>
        <v>#N/A</v>
      </c>
    </row>
    <row r="11" spans="1:17" x14ac:dyDescent="0.35">
      <c r="A11" t="s">
        <v>88</v>
      </c>
      <c r="B11" s="18">
        <v>33450</v>
      </c>
      <c r="C11" s="8">
        <v>173305.3</v>
      </c>
      <c r="D11" s="7">
        <v>16978.91</v>
      </c>
      <c r="E11" s="7">
        <v>92265</v>
      </c>
      <c r="F11" s="7">
        <v>8285.57</v>
      </c>
      <c r="G11" s="7" t="e">
        <v>#N/A</v>
      </c>
      <c r="H11" s="7" t="e">
        <v>#N/A</v>
      </c>
      <c r="I11" s="7" t="e">
        <v>#N/A</v>
      </c>
      <c r="J11" s="7" t="e">
        <v>#N/A</v>
      </c>
      <c r="K11" s="19">
        <v>33450</v>
      </c>
      <c r="L11" s="8">
        <f t="shared" si="0"/>
        <v>9.7971094940547125</v>
      </c>
      <c r="M11" s="8">
        <f t="shared" si="1"/>
        <v>8.9801875033869827</v>
      </c>
      <c r="N11" s="8" t="e">
        <f t="shared" si="2"/>
        <v>#N/A</v>
      </c>
      <c r="O11" s="8">
        <f t="shared" si="4"/>
        <v>8.3531578963544035</v>
      </c>
      <c r="P11" s="8">
        <f t="shared" si="5"/>
        <v>7.754227746077877</v>
      </c>
      <c r="Q11" s="8" t="e">
        <f t="shared" si="6"/>
        <v>#N/A</v>
      </c>
    </row>
    <row r="12" spans="1:17" x14ac:dyDescent="0.35">
      <c r="A12" t="s">
        <v>89</v>
      </c>
      <c r="B12" s="18">
        <v>33481</v>
      </c>
      <c r="C12" s="8">
        <v>173257.9</v>
      </c>
      <c r="D12" s="7">
        <v>8273.07</v>
      </c>
      <c r="E12" s="7">
        <v>92520</v>
      </c>
      <c r="F12" s="7">
        <v>4204.33</v>
      </c>
      <c r="G12" s="7" t="e">
        <v>#N/A</v>
      </c>
      <c r="H12" s="7" t="e">
        <v>#N/A</v>
      </c>
      <c r="I12" s="7" t="e">
        <v>#N/A</v>
      </c>
      <c r="J12" s="7" t="e">
        <v>#N/A</v>
      </c>
      <c r="K12" s="19">
        <v>33481</v>
      </c>
      <c r="L12" s="8">
        <f t="shared" si="0"/>
        <v>4.7750030445942153</v>
      </c>
      <c r="M12" s="8">
        <f t="shared" si="1"/>
        <v>4.5442390834414184</v>
      </c>
      <c r="N12" s="8" t="e">
        <f t="shared" si="2"/>
        <v>#N/A</v>
      </c>
      <c r="O12" s="8">
        <f t="shared" si="4"/>
        <v>7.8717760405213335</v>
      </c>
      <c r="P12" s="8">
        <f t="shared" si="5"/>
        <v>7.1853056810739382</v>
      </c>
      <c r="Q12" s="8" t="e">
        <f t="shared" si="6"/>
        <v>#N/A</v>
      </c>
    </row>
    <row r="13" spans="1:17" x14ac:dyDescent="0.35">
      <c r="A13" t="s">
        <v>90</v>
      </c>
      <c r="B13" s="18">
        <v>33511</v>
      </c>
      <c r="C13" s="8">
        <v>174582.9</v>
      </c>
      <c r="D13" s="7">
        <v>10321.44</v>
      </c>
      <c r="E13" s="7">
        <v>88125.87</v>
      </c>
      <c r="F13" s="7">
        <v>4949.72</v>
      </c>
      <c r="G13" s="7" t="e">
        <v>#N/A</v>
      </c>
      <c r="H13" s="7" t="e">
        <v>#N/A</v>
      </c>
      <c r="I13" s="7" t="e">
        <v>#N/A</v>
      </c>
      <c r="J13" s="7" t="e">
        <v>#N/A</v>
      </c>
      <c r="K13" s="19">
        <v>33511</v>
      </c>
      <c r="L13" s="8">
        <f t="shared" si="0"/>
        <v>5.9120566790905649</v>
      </c>
      <c r="M13" s="8">
        <f t="shared" si="1"/>
        <v>5.6166480966372303</v>
      </c>
      <c r="N13" s="8" t="e">
        <f t="shared" si="2"/>
        <v>#N/A</v>
      </c>
      <c r="O13" s="8">
        <f t="shared" si="4"/>
        <v>6.8280564059131637</v>
      </c>
      <c r="P13" s="8">
        <f t="shared" si="5"/>
        <v>6.3803582278218771</v>
      </c>
      <c r="Q13" s="8" t="e">
        <f t="shared" si="6"/>
        <v>#N/A</v>
      </c>
    </row>
    <row r="14" spans="1:17" x14ac:dyDescent="0.35">
      <c r="A14" t="s">
        <v>91</v>
      </c>
      <c r="B14" s="18">
        <v>33542</v>
      </c>
      <c r="C14" s="8">
        <v>159900.9</v>
      </c>
      <c r="D14" s="7">
        <v>7586.13</v>
      </c>
      <c r="E14" s="7">
        <v>66162.12</v>
      </c>
      <c r="F14" s="7">
        <v>3137.1</v>
      </c>
      <c r="G14" s="7" t="e">
        <v>#N/A</v>
      </c>
      <c r="H14" s="7" t="e">
        <v>#N/A</v>
      </c>
      <c r="I14" s="7" t="e">
        <v>#N/A</v>
      </c>
      <c r="J14" s="7" t="e">
        <v>#N/A</v>
      </c>
      <c r="K14" s="19">
        <v>33542</v>
      </c>
      <c r="L14" s="8">
        <f t="shared" si="0"/>
        <v>4.7442697320652982</v>
      </c>
      <c r="M14" s="8">
        <f t="shared" si="1"/>
        <v>4.741534884311446</v>
      </c>
      <c r="N14" s="8" t="e">
        <f t="shared" si="2"/>
        <v>#N/A</v>
      </c>
      <c r="O14" s="8">
        <f t="shared" si="4"/>
        <v>5.1437764852500258</v>
      </c>
      <c r="P14" s="8">
        <f t="shared" si="5"/>
        <v>4.9674740214633646</v>
      </c>
      <c r="Q14" s="8" t="e">
        <f t="shared" si="6"/>
        <v>#N/A</v>
      </c>
    </row>
    <row r="15" spans="1:17" x14ac:dyDescent="0.35">
      <c r="A15" t="s">
        <v>92</v>
      </c>
      <c r="B15" s="18">
        <v>33572</v>
      </c>
      <c r="C15" s="8">
        <v>159461.79999999999</v>
      </c>
      <c r="D15" s="7">
        <v>12460.27</v>
      </c>
      <c r="E15" s="7">
        <v>66602.47</v>
      </c>
      <c r="F15" s="7">
        <v>7855.31</v>
      </c>
      <c r="G15" s="7" t="e">
        <v>#N/A</v>
      </c>
      <c r="H15" s="7" t="e">
        <v>#N/A</v>
      </c>
      <c r="I15" s="7" t="e">
        <v>#N/A</v>
      </c>
      <c r="J15" s="7" t="e">
        <v>#N/A</v>
      </c>
      <c r="K15" s="19">
        <v>33572</v>
      </c>
      <c r="L15" s="8">
        <f t="shared" si="0"/>
        <v>7.8139529341823568</v>
      </c>
      <c r="M15" s="8">
        <f t="shared" si="1"/>
        <v>11.794322342699903</v>
      </c>
      <c r="N15" s="8" t="e">
        <f t="shared" si="2"/>
        <v>#N/A</v>
      </c>
      <c r="O15" s="8">
        <f t="shared" si="4"/>
        <v>6.1567597817794066</v>
      </c>
      <c r="P15" s="8">
        <f t="shared" si="5"/>
        <v>7.3841684412161932</v>
      </c>
      <c r="Q15" s="8" t="e">
        <f t="shared" si="6"/>
        <v>#N/A</v>
      </c>
    </row>
    <row r="16" spans="1:17" x14ac:dyDescent="0.35">
      <c r="A16" t="s">
        <v>93</v>
      </c>
      <c r="B16" s="18">
        <v>33603</v>
      </c>
      <c r="C16" s="8">
        <v>172389.5</v>
      </c>
      <c r="D16" s="7">
        <v>9248.92</v>
      </c>
      <c r="E16" s="7">
        <v>78562.100000000006</v>
      </c>
      <c r="F16" s="7">
        <v>5436.15</v>
      </c>
      <c r="G16" s="7" t="e">
        <v>#N/A</v>
      </c>
      <c r="H16" s="7" t="e">
        <v>#N/A</v>
      </c>
      <c r="I16" s="7" t="e">
        <v>#N/A</v>
      </c>
      <c r="J16" s="7" t="e">
        <v>#N/A</v>
      </c>
      <c r="K16" s="19">
        <v>33603</v>
      </c>
      <c r="L16" s="8">
        <f t="shared" si="0"/>
        <v>5.3651295467531375</v>
      </c>
      <c r="M16" s="8">
        <f t="shared" si="1"/>
        <v>6.9195579038747681</v>
      </c>
      <c r="N16" s="8" t="e">
        <f t="shared" si="2"/>
        <v>#N/A</v>
      </c>
      <c r="O16" s="8">
        <f t="shared" si="4"/>
        <v>5.9744507376669311</v>
      </c>
      <c r="P16" s="8">
        <f t="shared" si="5"/>
        <v>7.8184717102953725</v>
      </c>
      <c r="Q16" s="8" t="e">
        <f t="shared" si="6"/>
        <v>#N/A</v>
      </c>
    </row>
    <row r="17" spans="1:17" x14ac:dyDescent="0.35">
      <c r="A17" t="s">
        <v>94</v>
      </c>
      <c r="B17" s="18">
        <v>33634</v>
      </c>
      <c r="C17" s="8">
        <v>169736.2</v>
      </c>
      <c r="D17" s="7">
        <v>8146.1</v>
      </c>
      <c r="E17" s="7">
        <v>74072.63</v>
      </c>
      <c r="F17" s="7">
        <v>3786.07</v>
      </c>
      <c r="G17" s="7" t="e">
        <v>#N/A</v>
      </c>
      <c r="H17" s="7" t="e">
        <v>#N/A</v>
      </c>
      <c r="I17" s="7" t="e">
        <v>#N/A</v>
      </c>
      <c r="J17" s="7" t="e">
        <v>#N/A</v>
      </c>
      <c r="K17" s="19">
        <v>33634</v>
      </c>
      <c r="L17" s="8">
        <f t="shared" si="0"/>
        <v>4.7992708685595646</v>
      </c>
      <c r="M17" s="8">
        <f t="shared" si="1"/>
        <v>5.1112941446793503</v>
      </c>
      <c r="N17" s="8" t="e">
        <f t="shared" si="2"/>
        <v>#N/A</v>
      </c>
      <c r="O17" s="8">
        <f t="shared" si="4"/>
        <v>5.992784449831686</v>
      </c>
      <c r="P17" s="8">
        <f t="shared" si="5"/>
        <v>7.9417247970846745</v>
      </c>
      <c r="Q17" s="8" t="e">
        <f t="shared" si="6"/>
        <v>#N/A</v>
      </c>
    </row>
    <row r="18" spans="1:17" x14ac:dyDescent="0.35">
      <c r="A18" t="s">
        <v>95</v>
      </c>
      <c r="B18" s="18">
        <v>33663</v>
      </c>
      <c r="C18" s="8">
        <v>165920.5</v>
      </c>
      <c r="D18" s="7">
        <v>15991.08</v>
      </c>
      <c r="E18" s="7">
        <v>70745.25</v>
      </c>
      <c r="F18" s="7">
        <v>9348.1299999999992</v>
      </c>
      <c r="G18" s="7" t="e">
        <v>#N/A</v>
      </c>
      <c r="H18" s="7" t="e">
        <v>#N/A</v>
      </c>
      <c r="I18" s="7" t="e">
        <v>#N/A</v>
      </c>
      <c r="J18" s="7" t="e">
        <v>#N/A</v>
      </c>
      <c r="K18" s="19">
        <v>33663</v>
      </c>
      <c r="L18" s="8">
        <f t="shared" si="0"/>
        <v>9.63779641454793</v>
      </c>
      <c r="M18" s="8">
        <f t="shared" si="1"/>
        <v>13.213791738667965</v>
      </c>
      <c r="N18" s="8" t="e">
        <f t="shared" si="2"/>
        <v>#N/A</v>
      </c>
      <c r="O18" s="8">
        <f t="shared" si="4"/>
        <v>6.600732276620211</v>
      </c>
      <c r="P18" s="8">
        <f t="shared" si="5"/>
        <v>8.414881262407361</v>
      </c>
      <c r="Q18" s="8" t="e">
        <f t="shared" si="6"/>
        <v>#N/A</v>
      </c>
    </row>
    <row r="19" spans="1:17" x14ac:dyDescent="0.35">
      <c r="A19" t="s">
        <v>96</v>
      </c>
      <c r="B19" s="18">
        <v>33694</v>
      </c>
      <c r="C19" s="8">
        <v>148846.20000000001</v>
      </c>
      <c r="D19" s="7">
        <v>15585.58</v>
      </c>
      <c r="E19" s="7">
        <v>53887.519999999997</v>
      </c>
      <c r="F19" s="7">
        <v>8109.05</v>
      </c>
      <c r="G19" s="7" t="e">
        <v>#N/A</v>
      </c>
      <c r="H19" s="7" t="e">
        <v>#N/A</v>
      </c>
      <c r="I19" s="7" t="e">
        <v>#N/A</v>
      </c>
      <c r="J19" s="7" t="e">
        <v>#N/A</v>
      </c>
      <c r="K19" s="19">
        <v>33694</v>
      </c>
      <c r="L19" s="8">
        <f t="shared" si="0"/>
        <v>10.470929052941894</v>
      </c>
      <c r="M19" s="8">
        <f t="shared" si="1"/>
        <v>15.048103902350677</v>
      </c>
      <c r="N19" s="8" t="e">
        <f t="shared" si="2"/>
        <v>#N/A</v>
      </c>
      <c r="O19" s="8">
        <f t="shared" si="4"/>
        <v>8.3026654453497972</v>
      </c>
      <c r="P19" s="8">
        <f t="shared" si="5"/>
        <v>11.124396595232662</v>
      </c>
      <c r="Q19" s="8" t="e">
        <f t="shared" si="6"/>
        <v>#N/A</v>
      </c>
    </row>
    <row r="20" spans="1:17" x14ac:dyDescent="0.35">
      <c r="A20" t="s">
        <v>97</v>
      </c>
      <c r="B20" s="18">
        <v>33724</v>
      </c>
      <c r="C20" s="8">
        <v>145187.79999999999</v>
      </c>
      <c r="D20" s="7">
        <v>15447.94</v>
      </c>
      <c r="E20" s="7">
        <v>56246.69</v>
      </c>
      <c r="F20" s="7">
        <v>7629.7</v>
      </c>
      <c r="G20" s="7" t="e">
        <v>#N/A</v>
      </c>
      <c r="H20" s="7" t="e">
        <v>#N/A</v>
      </c>
      <c r="I20" s="7" t="e">
        <v>#N/A</v>
      </c>
      <c r="J20" s="7" t="e">
        <v>#N/A</v>
      </c>
      <c r="K20" s="19">
        <v>33724</v>
      </c>
      <c r="L20" s="8">
        <f t="shared" si="0"/>
        <v>10.639971127050622</v>
      </c>
      <c r="M20" s="8">
        <f t="shared" si="1"/>
        <v>13.56470931889503</v>
      </c>
      <c r="N20" s="8" t="e">
        <f t="shared" si="2"/>
        <v>#N/A</v>
      </c>
      <c r="O20" s="8">
        <f t="shared" si="4"/>
        <v>10.249565531513483</v>
      </c>
      <c r="P20" s="8">
        <f t="shared" si="5"/>
        <v>13.942201653304556</v>
      </c>
      <c r="Q20" s="8" t="e">
        <f t="shared" si="6"/>
        <v>#N/A</v>
      </c>
    </row>
    <row r="21" spans="1:17" x14ac:dyDescent="0.35">
      <c r="A21" t="s">
        <v>98</v>
      </c>
      <c r="B21" s="18">
        <v>33755</v>
      </c>
      <c r="C21" s="8">
        <v>141136</v>
      </c>
      <c r="D21" s="7">
        <v>17904.650000000001</v>
      </c>
      <c r="E21" s="7">
        <v>60068.66</v>
      </c>
      <c r="F21" s="7">
        <v>9889.9699999999993</v>
      </c>
      <c r="G21" s="7" t="e">
        <v>#N/A</v>
      </c>
      <c r="H21" s="7" t="e">
        <v>#N/A</v>
      </c>
      <c r="I21" s="7" t="e">
        <v>#N/A</v>
      </c>
      <c r="J21" s="7" t="e">
        <v>#N/A</v>
      </c>
      <c r="K21" s="19">
        <v>33755</v>
      </c>
      <c r="L21" s="8">
        <f t="shared" si="0"/>
        <v>12.686097097834715</v>
      </c>
      <c r="M21" s="8">
        <f t="shared" si="1"/>
        <v>16.464442522939581</v>
      </c>
      <c r="N21" s="8" t="e">
        <f t="shared" si="2"/>
        <v>#N/A</v>
      </c>
      <c r="O21" s="8">
        <f t="shared" si="4"/>
        <v>11.265665759275743</v>
      </c>
      <c r="P21" s="8">
        <f t="shared" si="5"/>
        <v>15.025751914728431</v>
      </c>
      <c r="Q21" s="8" t="e">
        <f t="shared" si="6"/>
        <v>#N/A</v>
      </c>
    </row>
    <row r="22" spans="1:17" x14ac:dyDescent="0.35">
      <c r="A22" t="s">
        <v>99</v>
      </c>
      <c r="B22" s="18">
        <v>33785</v>
      </c>
      <c r="C22" s="8">
        <v>143922.79999999999</v>
      </c>
      <c r="D22" s="7">
        <v>18098.11</v>
      </c>
      <c r="E22" s="7">
        <v>64486.22</v>
      </c>
      <c r="F22" s="7">
        <v>9390.24</v>
      </c>
      <c r="G22" s="7" t="e">
        <v>#N/A</v>
      </c>
      <c r="H22" s="7" t="e">
        <v>#N/A</v>
      </c>
      <c r="I22" s="7" t="e">
        <v>#N/A</v>
      </c>
      <c r="J22" s="7" t="e">
        <v>#N/A</v>
      </c>
      <c r="K22" s="19">
        <v>33785</v>
      </c>
      <c r="L22" s="8">
        <f t="shared" si="0"/>
        <v>12.574873473834586</v>
      </c>
      <c r="M22" s="8">
        <f t="shared" si="1"/>
        <v>14.561622622631626</v>
      </c>
      <c r="N22" s="8" t="e">
        <f t="shared" si="2"/>
        <v>#N/A</v>
      </c>
      <c r="O22" s="8">
        <f t="shared" si="4"/>
        <v>11.966980566239974</v>
      </c>
      <c r="P22" s="8">
        <f t="shared" si="5"/>
        <v>14.863591488155413</v>
      </c>
      <c r="Q22" s="8" t="e">
        <f t="shared" si="6"/>
        <v>#N/A</v>
      </c>
    </row>
    <row r="23" spans="1:17" x14ac:dyDescent="0.35">
      <c r="A23" t="s">
        <v>100</v>
      </c>
      <c r="B23" s="18">
        <v>33816</v>
      </c>
      <c r="C23" s="8">
        <v>142542.1</v>
      </c>
      <c r="D23" s="7">
        <v>21476.49</v>
      </c>
      <c r="E23" s="7">
        <v>72980.52</v>
      </c>
      <c r="F23" s="7">
        <v>12705.24</v>
      </c>
      <c r="G23" s="7" t="e">
        <v>#N/A</v>
      </c>
      <c r="H23" s="7" t="e">
        <v>#N/A</v>
      </c>
      <c r="I23" s="7" t="e">
        <v>#N/A</v>
      </c>
      <c r="J23" s="7" t="e">
        <v>#N/A</v>
      </c>
      <c r="K23" s="19">
        <v>33816</v>
      </c>
      <c r="L23" s="8">
        <f t="shared" si="0"/>
        <v>15.066769747323775</v>
      </c>
      <c r="M23" s="8">
        <f t="shared" si="1"/>
        <v>17.409083958294623</v>
      </c>
      <c r="N23" s="8" t="e">
        <f t="shared" si="2"/>
        <v>#N/A</v>
      </c>
      <c r="O23" s="8">
        <f t="shared" si="4"/>
        <v>13.442580106331027</v>
      </c>
      <c r="P23" s="8">
        <f t="shared" si="5"/>
        <v>16.14504970128861</v>
      </c>
      <c r="Q23" s="8" t="e">
        <f t="shared" si="6"/>
        <v>#N/A</v>
      </c>
    </row>
    <row r="24" spans="1:17" x14ac:dyDescent="0.35">
      <c r="A24" t="s">
        <v>101</v>
      </c>
      <c r="B24" s="18">
        <v>33847</v>
      </c>
      <c r="C24" s="8">
        <v>137598.1</v>
      </c>
      <c r="D24" s="7">
        <v>24941.25</v>
      </c>
      <c r="E24" s="7">
        <v>71733.320000000007</v>
      </c>
      <c r="F24" s="7">
        <v>15234.86</v>
      </c>
      <c r="G24" s="7" t="e">
        <v>#N/A</v>
      </c>
      <c r="H24" s="7" t="e">
        <v>#N/A</v>
      </c>
      <c r="I24" s="7" t="e">
        <v>#N/A</v>
      </c>
      <c r="J24" s="7" t="e">
        <v>#N/A</v>
      </c>
      <c r="K24" s="19">
        <v>33847</v>
      </c>
      <c r="L24" s="8">
        <f t="shared" si="0"/>
        <v>18.126158718761378</v>
      </c>
      <c r="M24" s="8">
        <f t="shared" si="1"/>
        <v>21.238191679961275</v>
      </c>
      <c r="N24" s="8" t="e">
        <f t="shared" si="2"/>
        <v>#N/A</v>
      </c>
      <c r="O24" s="8">
        <f t="shared" si="4"/>
        <v>15.255933979973245</v>
      </c>
      <c r="P24" s="8">
        <f t="shared" si="5"/>
        <v>17.73629942029584</v>
      </c>
      <c r="Q24" s="8" t="e">
        <f t="shared" si="6"/>
        <v>#N/A</v>
      </c>
    </row>
    <row r="25" spans="1:17" x14ac:dyDescent="0.35">
      <c r="A25" t="s">
        <v>102</v>
      </c>
      <c r="B25" s="18">
        <v>33877</v>
      </c>
      <c r="C25" s="8">
        <v>131196.1</v>
      </c>
      <c r="D25" s="7">
        <v>24301.34</v>
      </c>
      <c r="E25" s="7">
        <v>64731.61</v>
      </c>
      <c r="F25" s="7">
        <v>14809.53</v>
      </c>
      <c r="G25" s="7" t="e">
        <v>#N/A</v>
      </c>
      <c r="H25" s="7" t="e">
        <v>#N/A</v>
      </c>
      <c r="I25" s="7" t="e">
        <v>#N/A</v>
      </c>
      <c r="J25" s="7" t="e">
        <v>#N/A</v>
      </c>
      <c r="K25" s="19">
        <v>33877</v>
      </c>
      <c r="L25" s="8">
        <f t="shared" si="0"/>
        <v>18.522913409773615</v>
      </c>
      <c r="M25" s="8">
        <f t="shared" si="1"/>
        <v>22.878358811097083</v>
      </c>
      <c r="N25" s="8" t="e">
        <f t="shared" si="2"/>
        <v>#N/A</v>
      </c>
      <c r="O25" s="8">
        <f t="shared" si="4"/>
        <v>17.238613958619588</v>
      </c>
      <c r="P25" s="8">
        <f t="shared" si="5"/>
        <v>20.508544816450993</v>
      </c>
      <c r="Q25" s="8" t="e">
        <f t="shared" si="6"/>
        <v>#N/A</v>
      </c>
    </row>
    <row r="26" spans="1:17" x14ac:dyDescent="0.35">
      <c r="A26" t="s">
        <v>103</v>
      </c>
      <c r="B26" s="18">
        <v>33908</v>
      </c>
      <c r="C26" s="8">
        <v>129705.7</v>
      </c>
      <c r="D26" s="7">
        <v>26111.55</v>
      </c>
      <c r="E26" s="7">
        <v>61326.31</v>
      </c>
      <c r="F26" s="7">
        <v>15703.61</v>
      </c>
      <c r="G26" s="7" t="e">
        <v>#N/A</v>
      </c>
      <c r="H26" s="7" t="e">
        <v>#N/A</v>
      </c>
      <c r="I26" s="7" t="e">
        <v>#N/A</v>
      </c>
      <c r="J26" s="7" t="e">
        <v>#N/A</v>
      </c>
      <c r="K26" s="19">
        <v>33908</v>
      </c>
      <c r="L26" s="8">
        <f t="shared" si="0"/>
        <v>20.131382044119881</v>
      </c>
      <c r="M26" s="8">
        <f t="shared" si="1"/>
        <v>25.606644195615232</v>
      </c>
      <c r="N26" s="8" t="e">
        <f t="shared" si="2"/>
        <v>#N/A</v>
      </c>
      <c r="O26" s="8">
        <f t="shared" si="4"/>
        <v>18.926818057551625</v>
      </c>
      <c r="P26" s="8">
        <f t="shared" si="5"/>
        <v>23.241064895557866</v>
      </c>
      <c r="Q26" s="8" t="e">
        <f t="shared" si="6"/>
        <v>#N/A</v>
      </c>
    </row>
    <row r="27" spans="1:17" x14ac:dyDescent="0.35">
      <c r="A27" t="s">
        <v>104</v>
      </c>
      <c r="B27" s="18">
        <v>33938</v>
      </c>
      <c r="C27" s="8">
        <v>128416</v>
      </c>
      <c r="D27" s="7">
        <v>29422.38</v>
      </c>
      <c r="E27" s="7">
        <v>58140.25</v>
      </c>
      <c r="F27" s="7">
        <v>18785.13</v>
      </c>
      <c r="G27" s="7" t="e">
        <v>#N/A</v>
      </c>
      <c r="H27" s="7" t="e">
        <v>#N/A</v>
      </c>
      <c r="I27" s="7" t="e">
        <v>#N/A</v>
      </c>
      <c r="J27" s="7" t="e">
        <v>#N/A</v>
      </c>
      <c r="K27" s="19">
        <v>33938</v>
      </c>
      <c r="L27" s="8">
        <f t="shared" si="0"/>
        <v>22.911771118863694</v>
      </c>
      <c r="M27" s="8">
        <f t="shared" si="1"/>
        <v>32.310026186677902</v>
      </c>
      <c r="N27" s="8" t="e">
        <f t="shared" si="2"/>
        <v>#N/A</v>
      </c>
      <c r="O27" s="8">
        <f t="shared" si="4"/>
        <v>20.522022190919063</v>
      </c>
      <c r="P27" s="8">
        <f t="shared" si="5"/>
        <v>26.931676397796739</v>
      </c>
      <c r="Q27" s="8" t="e">
        <f t="shared" si="6"/>
        <v>#N/A</v>
      </c>
    </row>
    <row r="28" spans="1:17" x14ac:dyDescent="0.35">
      <c r="A28" t="s">
        <v>105</v>
      </c>
      <c r="B28" s="18">
        <v>33969</v>
      </c>
      <c r="C28" s="8">
        <v>135441.5</v>
      </c>
      <c r="D28" s="7">
        <v>27838.67</v>
      </c>
      <c r="E28" s="7">
        <v>64696.71</v>
      </c>
      <c r="F28" s="7">
        <v>17107.55</v>
      </c>
      <c r="G28" s="7" t="e">
        <v>#N/A</v>
      </c>
      <c r="H28" s="7" t="e">
        <v>#N/A</v>
      </c>
      <c r="I28" s="7" t="e">
        <v>#N/A</v>
      </c>
      <c r="J28" s="7" t="e">
        <v>#N/A</v>
      </c>
      <c r="K28" s="19">
        <v>33969</v>
      </c>
      <c r="L28" s="8">
        <f t="shared" si="0"/>
        <v>20.554017786276731</v>
      </c>
      <c r="M28" s="8">
        <f t="shared" si="1"/>
        <v>26.442689280490463</v>
      </c>
      <c r="N28" s="8" t="e">
        <f t="shared" si="2"/>
        <v>#N/A</v>
      </c>
      <c r="O28" s="8">
        <f t="shared" si="4"/>
        <v>21.199056983086766</v>
      </c>
      <c r="P28" s="8">
        <f t="shared" si="5"/>
        <v>28.119786554261196</v>
      </c>
      <c r="Q28" s="8" t="e">
        <f t="shared" si="6"/>
        <v>#N/A</v>
      </c>
    </row>
    <row r="29" spans="1:17" x14ac:dyDescent="0.35">
      <c r="A29" t="s">
        <v>106</v>
      </c>
      <c r="B29" s="18">
        <v>34000</v>
      </c>
      <c r="C29" s="8">
        <v>131683.29999999999</v>
      </c>
      <c r="D29" s="7">
        <v>50561.5</v>
      </c>
      <c r="E29" s="7">
        <v>59708.36</v>
      </c>
      <c r="F29" s="7">
        <v>32748.63</v>
      </c>
      <c r="G29" s="7" t="e">
        <v>#N/A</v>
      </c>
      <c r="H29" s="7" t="e">
        <v>#N/A</v>
      </c>
      <c r="I29" s="7" t="e">
        <v>#N/A</v>
      </c>
      <c r="J29" s="7" t="e">
        <v>#N/A</v>
      </c>
      <c r="K29" s="19">
        <v>34000</v>
      </c>
      <c r="L29" s="8">
        <f t="shared" si="0"/>
        <v>38.39628867138051</v>
      </c>
      <c r="M29" s="8">
        <f t="shared" si="1"/>
        <v>54.847646125266216</v>
      </c>
      <c r="N29" s="8" t="e">
        <f t="shared" si="2"/>
        <v>#N/A</v>
      </c>
      <c r="O29" s="8">
        <f t="shared" si="4"/>
        <v>27.287359192173643</v>
      </c>
      <c r="P29" s="8">
        <f t="shared" si="5"/>
        <v>37.866787197478196</v>
      </c>
      <c r="Q29" s="8" t="e">
        <f t="shared" si="6"/>
        <v>#N/A</v>
      </c>
    </row>
    <row r="30" spans="1:17" x14ac:dyDescent="0.35">
      <c r="A30" t="s">
        <v>107</v>
      </c>
      <c r="B30" s="18">
        <v>34028</v>
      </c>
      <c r="C30" s="8">
        <v>131244.70000000001</v>
      </c>
      <c r="D30" s="7">
        <v>52620.17</v>
      </c>
      <c r="E30" s="7">
        <v>57845.85</v>
      </c>
      <c r="F30" s="7">
        <v>34488.339999999997</v>
      </c>
      <c r="G30" s="7" t="e">
        <v>#N/A</v>
      </c>
      <c r="H30" s="7" t="e">
        <v>#N/A</v>
      </c>
      <c r="I30" s="7" t="e">
        <v>#N/A</v>
      </c>
      <c r="J30" s="7" t="e">
        <v>#N/A</v>
      </c>
      <c r="K30" s="19">
        <v>34028</v>
      </c>
      <c r="L30" s="8">
        <f t="shared" si="0"/>
        <v>40.093177095913205</v>
      </c>
      <c r="M30" s="8">
        <f t="shared" si="1"/>
        <v>59.621113701328611</v>
      </c>
      <c r="N30" s="8" t="e">
        <f t="shared" si="2"/>
        <v>#N/A</v>
      </c>
      <c r="O30" s="8">
        <f t="shared" si="4"/>
        <v>33.014494517856811</v>
      </c>
      <c r="P30" s="8">
        <f t="shared" si="5"/>
        <v>46.970483035695089</v>
      </c>
      <c r="Q30" s="8" t="e">
        <f t="shared" si="6"/>
        <v>#N/A</v>
      </c>
    </row>
    <row r="31" spans="1:17" x14ac:dyDescent="0.35">
      <c r="A31" t="s">
        <v>108</v>
      </c>
      <c r="B31" s="18">
        <v>34059</v>
      </c>
      <c r="C31" s="8">
        <v>133254.70000000001</v>
      </c>
      <c r="D31" s="7">
        <v>57237.05</v>
      </c>
      <c r="E31" s="7">
        <v>61701.65</v>
      </c>
      <c r="F31" s="7">
        <v>37198.79</v>
      </c>
      <c r="G31" s="7" t="e">
        <v>#N/A</v>
      </c>
      <c r="H31" s="7" t="e">
        <v>#N/A</v>
      </c>
      <c r="I31" s="7" t="e">
        <v>#N/A</v>
      </c>
      <c r="J31" s="7" t="e">
        <v>#N/A</v>
      </c>
      <c r="K31" s="19">
        <v>34059</v>
      </c>
      <c r="L31" s="8">
        <f t="shared" si="0"/>
        <v>42.953119101990396</v>
      </c>
      <c r="M31" s="8">
        <f t="shared" si="1"/>
        <v>60.288160851452112</v>
      </c>
      <c r="N31" s="8" t="e">
        <f t="shared" si="2"/>
        <v>#N/A</v>
      </c>
      <c r="O31" s="8">
        <f t="shared" si="4"/>
        <v>40.480861623094704</v>
      </c>
      <c r="P31" s="8">
        <f t="shared" si="5"/>
        <v>58.25230689268232</v>
      </c>
      <c r="Q31" s="8" t="e">
        <f t="shared" si="6"/>
        <v>#N/A</v>
      </c>
    </row>
    <row r="32" spans="1:17" x14ac:dyDescent="0.35">
      <c r="A32" t="s">
        <v>109</v>
      </c>
      <c r="B32" s="18">
        <v>34089</v>
      </c>
      <c r="C32" s="8">
        <v>131236.1</v>
      </c>
      <c r="D32" s="7">
        <v>59889.17</v>
      </c>
      <c r="E32" s="7">
        <v>61512.86</v>
      </c>
      <c r="F32" s="7">
        <v>38010.15</v>
      </c>
      <c r="G32" s="7" t="e">
        <v>#N/A</v>
      </c>
      <c r="H32" s="7" t="e">
        <v>#N/A</v>
      </c>
      <c r="I32" s="7" t="e">
        <v>#N/A</v>
      </c>
      <c r="J32" s="7" t="e">
        <v>#N/A</v>
      </c>
      <c r="K32" s="19">
        <v>34089</v>
      </c>
      <c r="L32" s="8">
        <f t="shared" si="0"/>
        <v>45.63467673909846</v>
      </c>
      <c r="M32" s="8">
        <f t="shared" si="1"/>
        <v>61.792200850358768</v>
      </c>
      <c r="N32" s="8" t="e">
        <f t="shared" si="2"/>
        <v>#N/A</v>
      </c>
      <c r="O32" s="8">
        <f t="shared" si="4"/>
        <v>42.893657645667354</v>
      </c>
      <c r="P32" s="8">
        <f t="shared" si="5"/>
        <v>60.567158467713163</v>
      </c>
      <c r="Q32" s="8" t="e">
        <f t="shared" si="6"/>
        <v>#N/A</v>
      </c>
    </row>
    <row r="33" spans="1:17" x14ac:dyDescent="0.35">
      <c r="A33" t="s">
        <v>110</v>
      </c>
      <c r="B33" s="18">
        <v>34120</v>
      </c>
      <c r="C33" s="8">
        <v>129974.7</v>
      </c>
      <c r="D33" s="7">
        <v>58861.03</v>
      </c>
      <c r="E33" s="7">
        <v>62143.81</v>
      </c>
      <c r="F33" s="7">
        <v>36128.42</v>
      </c>
      <c r="G33" s="7" t="e">
        <v>#N/A</v>
      </c>
      <c r="H33" s="7" t="e">
        <v>#N/A</v>
      </c>
      <c r="I33" s="7" t="e">
        <v>#N/A</v>
      </c>
      <c r="J33" s="7" t="e">
        <v>#N/A</v>
      </c>
      <c r="K33" s="19">
        <v>34120</v>
      </c>
      <c r="L33" s="8">
        <f t="shared" si="0"/>
        <v>45.286528839843449</v>
      </c>
      <c r="M33" s="8">
        <f t="shared" si="1"/>
        <v>58.136795925450983</v>
      </c>
      <c r="N33" s="8" t="e">
        <f t="shared" si="2"/>
        <v>#N/A</v>
      </c>
      <c r="O33" s="8">
        <f t="shared" si="4"/>
        <v>44.624774893644094</v>
      </c>
      <c r="P33" s="8">
        <f t="shared" si="5"/>
        <v>60.072385875753959</v>
      </c>
      <c r="Q33" s="8" t="e">
        <f t="shared" si="6"/>
        <v>#N/A</v>
      </c>
    </row>
    <row r="34" spans="1:17" x14ac:dyDescent="0.35">
      <c r="A34" t="s">
        <v>111</v>
      </c>
      <c r="B34" s="18">
        <v>34150</v>
      </c>
      <c r="C34" s="8">
        <v>130961.60000000001</v>
      </c>
      <c r="D34" s="7">
        <v>61172.46</v>
      </c>
      <c r="E34" s="7">
        <v>62043.33</v>
      </c>
      <c r="F34" s="7">
        <v>36507.67</v>
      </c>
      <c r="G34" s="7" t="e">
        <v>#N/A</v>
      </c>
      <c r="H34" s="7" t="e">
        <v>#N/A</v>
      </c>
      <c r="I34" s="7" t="e">
        <v>#N/A</v>
      </c>
      <c r="J34" s="7" t="e">
        <v>#N/A</v>
      </c>
      <c r="K34" s="19">
        <v>34150</v>
      </c>
      <c r="L34" s="8">
        <f t="shared" si="0"/>
        <v>46.710226509144661</v>
      </c>
      <c r="M34" s="8">
        <f t="shared" si="1"/>
        <v>58.842215593521495</v>
      </c>
      <c r="N34" s="8" t="e">
        <f t="shared" si="2"/>
        <v>#N/A</v>
      </c>
      <c r="O34" s="8">
        <f t="shared" si="4"/>
        <v>45.877144029362192</v>
      </c>
      <c r="P34" s="8">
        <f t="shared" si="5"/>
        <v>59.59040412311041</v>
      </c>
      <c r="Q34" s="8" t="e">
        <f t="shared" si="6"/>
        <v>#N/A</v>
      </c>
    </row>
    <row r="35" spans="1:17" x14ac:dyDescent="0.35">
      <c r="A35" t="s">
        <v>112</v>
      </c>
      <c r="B35" s="18">
        <v>34181</v>
      </c>
      <c r="C35" s="8">
        <v>130858.1</v>
      </c>
      <c r="D35" s="7">
        <v>64271.1</v>
      </c>
      <c r="E35" s="7">
        <v>62430.32</v>
      </c>
      <c r="F35" s="7">
        <v>40443.449999999997</v>
      </c>
      <c r="G35" s="7" t="e">
        <v>#N/A</v>
      </c>
      <c r="H35" s="7" t="e">
        <v>#N/A</v>
      </c>
      <c r="I35" s="7" t="e">
        <v>#N/A</v>
      </c>
      <c r="J35" s="7" t="e">
        <v>#N/A</v>
      </c>
      <c r="K35" s="19">
        <v>34181</v>
      </c>
      <c r="L35" s="8">
        <f t="shared" si="0"/>
        <v>49.115110184237729</v>
      </c>
      <c r="M35" s="8">
        <f t="shared" si="1"/>
        <v>64.781743870606462</v>
      </c>
      <c r="N35" s="8" t="e">
        <f t="shared" si="2"/>
        <v>#N/A</v>
      </c>
      <c r="O35" s="8">
        <f t="shared" si="4"/>
        <v>47.037288511075275</v>
      </c>
      <c r="P35" s="8">
        <f t="shared" si="5"/>
        <v>60.58691846319298</v>
      </c>
      <c r="Q35" s="8" t="e">
        <f t="shared" si="6"/>
        <v>#N/A</v>
      </c>
    </row>
    <row r="36" spans="1:17" x14ac:dyDescent="0.35">
      <c r="A36" t="s">
        <v>113</v>
      </c>
      <c r="B36" s="18">
        <v>34212</v>
      </c>
      <c r="C36" s="8">
        <v>129234.2</v>
      </c>
      <c r="D36" s="7">
        <v>63553.4</v>
      </c>
      <c r="E36" s="7">
        <v>63011.32</v>
      </c>
      <c r="F36" s="7">
        <v>40272.559999999998</v>
      </c>
      <c r="G36" s="7" t="e">
        <v>#N/A</v>
      </c>
      <c r="H36" s="7" t="e">
        <v>#N/A</v>
      </c>
      <c r="I36" s="7" t="e">
        <v>#N/A</v>
      </c>
      <c r="J36" s="7" t="e">
        <v>#N/A</v>
      </c>
      <c r="K36" s="19">
        <v>34212</v>
      </c>
      <c r="L36" s="8">
        <f t="shared" si="0"/>
        <v>49.176920660320569</v>
      </c>
      <c r="M36" s="8">
        <f t="shared" si="1"/>
        <v>63.91321432402939</v>
      </c>
      <c r="N36" s="8" t="e">
        <f t="shared" si="2"/>
        <v>#N/A</v>
      </c>
      <c r="O36" s="8">
        <f t="shared" si="4"/>
        <v>48.334085784567655</v>
      </c>
      <c r="P36" s="8">
        <f t="shared" si="5"/>
        <v>62.512391262719113</v>
      </c>
      <c r="Q36" s="8" t="e">
        <f t="shared" si="6"/>
        <v>#N/A</v>
      </c>
    </row>
    <row r="37" spans="1:17" x14ac:dyDescent="0.35">
      <c r="A37" t="s">
        <v>114</v>
      </c>
      <c r="B37" s="18">
        <v>34242</v>
      </c>
      <c r="C37" s="8">
        <v>123784.9</v>
      </c>
      <c r="D37" s="7">
        <v>66927.59</v>
      </c>
      <c r="E37" s="7">
        <v>62840.58</v>
      </c>
      <c r="F37" s="7">
        <v>43710.63</v>
      </c>
      <c r="G37" s="7" t="e">
        <v>#N/A</v>
      </c>
      <c r="H37" s="7" t="e">
        <v>#N/A</v>
      </c>
      <c r="I37" s="7" t="e">
        <v>#N/A</v>
      </c>
      <c r="J37" s="7" t="e">
        <v>#N/A</v>
      </c>
      <c r="K37" s="19">
        <v>34242</v>
      </c>
      <c r="L37" s="8">
        <f t="shared" si="0"/>
        <v>54.067652839724389</v>
      </c>
      <c r="M37" s="8">
        <f t="shared" si="1"/>
        <v>69.557967160710476</v>
      </c>
      <c r="N37" s="8" t="e">
        <f t="shared" si="2"/>
        <v>#N/A</v>
      </c>
      <c r="O37" s="8">
        <f t="shared" si="4"/>
        <v>50.786561228094229</v>
      </c>
      <c r="P37" s="8">
        <f t="shared" si="5"/>
        <v>66.084308451782121</v>
      </c>
      <c r="Q37" s="8" t="e">
        <f t="shared" si="6"/>
        <v>#N/A</v>
      </c>
    </row>
    <row r="38" spans="1:17" x14ac:dyDescent="0.35">
      <c r="A38" t="s">
        <v>115</v>
      </c>
      <c r="B38" s="18">
        <v>34273</v>
      </c>
      <c r="C38" s="8">
        <v>121782.8</v>
      </c>
      <c r="D38" s="7">
        <v>65181.919999999998</v>
      </c>
      <c r="E38" s="7">
        <v>66180.62</v>
      </c>
      <c r="F38" s="7">
        <v>42361.56</v>
      </c>
      <c r="G38" s="7" t="e">
        <v>#N/A</v>
      </c>
      <c r="H38" s="7" t="e">
        <v>#N/A</v>
      </c>
      <c r="I38" s="7" t="e">
        <v>#N/A</v>
      </c>
      <c r="J38" s="7" t="e">
        <v>#N/A</v>
      </c>
      <c r="K38" s="19">
        <v>34273</v>
      </c>
      <c r="L38" s="8">
        <f t="shared" si="0"/>
        <v>53.52309193088022</v>
      </c>
      <c r="M38" s="8">
        <f t="shared" si="1"/>
        <v>64.00901049279986</v>
      </c>
      <c r="N38" s="8" t="e">
        <f t="shared" si="2"/>
        <v>#N/A</v>
      </c>
      <c r="O38" s="8">
        <f t="shared" si="4"/>
        <v>52.255888476975059</v>
      </c>
      <c r="P38" s="8">
        <f t="shared" si="5"/>
        <v>65.826730659179916</v>
      </c>
      <c r="Q38" s="8" t="e">
        <f t="shared" si="6"/>
        <v>#N/A</v>
      </c>
    </row>
    <row r="39" spans="1:17" x14ac:dyDescent="0.35">
      <c r="A39" t="s">
        <v>116</v>
      </c>
      <c r="B39" s="18">
        <v>34303</v>
      </c>
      <c r="C39" s="8">
        <v>124974.5</v>
      </c>
      <c r="D39" s="7">
        <v>59315.43</v>
      </c>
      <c r="E39" s="7">
        <v>71791.12</v>
      </c>
      <c r="F39" s="7">
        <v>39003</v>
      </c>
      <c r="G39" s="7" t="e">
        <v>#N/A</v>
      </c>
      <c r="H39" s="7" t="e">
        <v>#N/A</v>
      </c>
      <c r="I39" s="7" t="e">
        <v>#N/A</v>
      </c>
      <c r="J39" s="7" t="e">
        <v>#N/A</v>
      </c>
      <c r="K39" s="19">
        <v>34303</v>
      </c>
      <c r="L39" s="8">
        <f t="shared" si="0"/>
        <v>47.462026253355681</v>
      </c>
      <c r="M39" s="8">
        <f t="shared" si="1"/>
        <v>54.32844619223102</v>
      </c>
      <c r="N39" s="8" t="e">
        <f t="shared" si="2"/>
        <v>#N/A</v>
      </c>
      <c r="O39" s="8">
        <f t="shared" si="4"/>
        <v>51.684257007986758</v>
      </c>
      <c r="P39" s="8">
        <f t="shared" si="5"/>
        <v>62.631807948580445</v>
      </c>
      <c r="Q39" s="8" t="e">
        <f t="shared" si="6"/>
        <v>#N/A</v>
      </c>
    </row>
    <row r="40" spans="1:17" x14ac:dyDescent="0.35">
      <c r="A40" t="s">
        <v>117</v>
      </c>
      <c r="B40" s="18">
        <v>34334</v>
      </c>
      <c r="C40" s="8">
        <v>132044.20000000001</v>
      </c>
      <c r="D40" s="7">
        <v>67950.47</v>
      </c>
      <c r="E40" s="7">
        <v>83183.289999999994</v>
      </c>
      <c r="F40" s="7">
        <v>47682.36</v>
      </c>
      <c r="G40" s="7" t="e">
        <v>#N/A</v>
      </c>
      <c r="H40" s="7" t="e">
        <v>#N/A</v>
      </c>
      <c r="I40" s="7" t="e">
        <v>#N/A</v>
      </c>
      <c r="J40" s="7" t="e">
        <v>#N/A</v>
      </c>
      <c r="K40" s="19">
        <v>34334</v>
      </c>
      <c r="L40" s="8">
        <f t="shared" si="0"/>
        <v>51.460397351795841</v>
      </c>
      <c r="M40" s="8">
        <f t="shared" si="1"/>
        <v>57.322041482129407</v>
      </c>
      <c r="N40" s="8" t="e">
        <f t="shared" si="2"/>
        <v>#N/A</v>
      </c>
      <c r="O40" s="8">
        <f t="shared" si="4"/>
        <v>50.815171845343912</v>
      </c>
      <c r="P40" s="8">
        <f t="shared" si="5"/>
        <v>58.553166055720091</v>
      </c>
      <c r="Q40" s="8" t="e">
        <f t="shared" si="6"/>
        <v>#N/A</v>
      </c>
    </row>
    <row r="41" spans="1:17" x14ac:dyDescent="0.35">
      <c r="A41" t="s">
        <v>118</v>
      </c>
      <c r="B41" s="18">
        <v>34365</v>
      </c>
      <c r="C41" s="8">
        <v>132889.1</v>
      </c>
      <c r="D41" s="7">
        <v>69846.62</v>
      </c>
      <c r="E41" s="7">
        <v>82065.31</v>
      </c>
      <c r="F41" s="7">
        <v>49072.79</v>
      </c>
      <c r="G41" s="7" t="e">
        <v>#N/A</v>
      </c>
      <c r="H41" s="7" t="e">
        <v>#N/A</v>
      </c>
      <c r="I41" s="7" t="e">
        <v>#N/A</v>
      </c>
      <c r="J41" s="7" t="e">
        <v>#N/A</v>
      </c>
      <c r="K41" s="19">
        <v>34365</v>
      </c>
      <c r="L41" s="8">
        <f t="shared" si="0"/>
        <v>52.56008205338135</v>
      </c>
      <c r="M41" s="8">
        <f t="shared" si="1"/>
        <v>59.797239540068759</v>
      </c>
      <c r="N41" s="8" t="e">
        <f t="shared" si="2"/>
        <v>#N/A</v>
      </c>
      <c r="O41" s="8">
        <f t="shared" si="4"/>
        <v>50.494168552844293</v>
      </c>
      <c r="P41" s="8">
        <f t="shared" si="5"/>
        <v>57.149242404809719</v>
      </c>
      <c r="Q41" s="8" t="e">
        <f t="shared" si="6"/>
        <v>#N/A</v>
      </c>
    </row>
    <row r="42" spans="1:17" x14ac:dyDescent="0.35">
      <c r="A42" t="s">
        <v>119</v>
      </c>
      <c r="B42" s="18">
        <v>34393</v>
      </c>
      <c r="C42" s="8">
        <v>133376.4</v>
      </c>
      <c r="D42" s="7">
        <v>75317.820000000007</v>
      </c>
      <c r="E42" s="7">
        <v>81705</v>
      </c>
      <c r="F42" s="7">
        <v>53447.06</v>
      </c>
      <c r="G42" s="7" t="e">
        <v>#N/A</v>
      </c>
      <c r="H42" s="7" t="e">
        <v>#N/A</v>
      </c>
      <c r="I42" s="7" t="e">
        <v>#N/A</v>
      </c>
      <c r="J42" s="7" t="e">
        <v>#N/A</v>
      </c>
      <c r="K42" s="19">
        <v>34393</v>
      </c>
      <c r="L42" s="8">
        <f t="shared" si="0"/>
        <v>56.470125149576702</v>
      </c>
      <c r="M42" s="8">
        <f t="shared" si="1"/>
        <v>65.414674744507678</v>
      </c>
      <c r="N42" s="8" t="e">
        <f t="shared" si="2"/>
        <v>#N/A</v>
      </c>
      <c r="O42" s="8">
        <f t="shared" si="4"/>
        <v>53.496868184917957</v>
      </c>
      <c r="P42" s="8">
        <f t="shared" si="5"/>
        <v>60.844651922235279</v>
      </c>
      <c r="Q42" s="8" t="e">
        <f t="shared" si="6"/>
        <v>#N/A</v>
      </c>
    </row>
    <row r="43" spans="1:17" x14ac:dyDescent="0.35">
      <c r="A43" t="s">
        <v>120</v>
      </c>
      <c r="B43" s="18">
        <v>34424</v>
      </c>
      <c r="C43" s="8">
        <v>140733.5</v>
      </c>
      <c r="D43" s="7">
        <v>78058.210000000006</v>
      </c>
      <c r="E43" s="7">
        <v>83405</v>
      </c>
      <c r="F43" s="7">
        <v>50817.74</v>
      </c>
      <c r="G43" s="7" t="e">
        <v>#N/A</v>
      </c>
      <c r="H43" s="7" t="e">
        <v>#N/A</v>
      </c>
      <c r="I43" s="7" t="e">
        <v>#N/A</v>
      </c>
      <c r="J43" s="7" t="e">
        <v>#N/A</v>
      </c>
      <c r="K43" s="19">
        <v>34424</v>
      </c>
      <c r="L43" s="8">
        <f t="shared" si="0"/>
        <v>55.465265910390926</v>
      </c>
      <c r="M43" s="8">
        <f t="shared" si="1"/>
        <v>60.928889155326416</v>
      </c>
      <c r="N43" s="8" t="e">
        <f t="shared" si="2"/>
        <v>#N/A</v>
      </c>
      <c r="O43" s="8">
        <f t="shared" si="4"/>
        <v>54.831824371116319</v>
      </c>
      <c r="P43" s="8">
        <f t="shared" si="5"/>
        <v>62.046934479967625</v>
      </c>
      <c r="Q43" s="8" t="e">
        <f t="shared" si="6"/>
        <v>#N/A</v>
      </c>
    </row>
    <row r="44" spans="1:17" x14ac:dyDescent="0.35">
      <c r="A44" t="s">
        <v>121</v>
      </c>
      <c r="B44" s="18">
        <v>34454</v>
      </c>
      <c r="C44" s="8">
        <v>157060.70000000001</v>
      </c>
      <c r="D44" s="7">
        <v>72569.61</v>
      </c>
      <c r="E44" s="7">
        <v>79313.83</v>
      </c>
      <c r="F44" s="7">
        <v>35904.76</v>
      </c>
      <c r="G44" s="7" t="e">
        <v>#N/A</v>
      </c>
      <c r="H44" s="7" t="e">
        <v>#N/A</v>
      </c>
      <c r="I44" s="7" t="e">
        <v>#N/A</v>
      </c>
      <c r="J44" s="7" t="e">
        <v>#N/A</v>
      </c>
      <c r="K44" s="19">
        <v>34454</v>
      </c>
      <c r="L44" s="8">
        <f t="shared" si="0"/>
        <v>46.204817627834331</v>
      </c>
      <c r="M44" s="8">
        <f t="shared" si="1"/>
        <v>45.269229843017285</v>
      </c>
      <c r="N44" s="8" t="e">
        <f t="shared" si="2"/>
        <v>#N/A</v>
      </c>
      <c r="O44" s="8">
        <f t="shared" si="4"/>
        <v>52.713402895933989</v>
      </c>
      <c r="P44" s="8">
        <f t="shared" si="5"/>
        <v>57.204264580950458</v>
      </c>
      <c r="Q44" s="8" t="e">
        <f t="shared" si="6"/>
        <v>#N/A</v>
      </c>
    </row>
    <row r="45" spans="1:17" x14ac:dyDescent="0.35">
      <c r="A45" t="s">
        <v>122</v>
      </c>
      <c r="B45" s="18">
        <v>34485</v>
      </c>
      <c r="C45" s="8">
        <v>158553.70000000001</v>
      </c>
      <c r="D45" s="7">
        <v>76340.820000000007</v>
      </c>
      <c r="E45" s="7">
        <v>74538.240000000005</v>
      </c>
      <c r="F45" s="7">
        <v>32931.68</v>
      </c>
      <c r="G45" s="7" t="e">
        <v>#N/A</v>
      </c>
      <c r="H45" s="7" t="e">
        <v>#N/A</v>
      </c>
      <c r="I45" s="7" t="e">
        <v>#N/A</v>
      </c>
      <c r="J45" s="7" t="e">
        <v>#N/A</v>
      </c>
      <c r="K45" s="19">
        <v>34485</v>
      </c>
      <c r="L45" s="8">
        <f t="shared" si="0"/>
        <v>48.148242519726757</v>
      </c>
      <c r="M45" s="8">
        <f t="shared" si="1"/>
        <v>44.180919753404424</v>
      </c>
      <c r="N45" s="8" t="e">
        <f t="shared" si="2"/>
        <v>#N/A</v>
      </c>
      <c r="O45" s="8">
        <f t="shared" si="4"/>
        <v>49.93944201931734</v>
      </c>
      <c r="P45" s="8">
        <f t="shared" si="5"/>
        <v>50.126346250582706</v>
      </c>
      <c r="Q45" s="8" t="e">
        <f t="shared" si="6"/>
        <v>#N/A</v>
      </c>
    </row>
    <row r="46" spans="1:17" x14ac:dyDescent="0.35">
      <c r="A46" t="s">
        <v>123</v>
      </c>
      <c r="B46" s="18">
        <v>34515</v>
      </c>
      <c r="C46" s="8">
        <v>158745.5</v>
      </c>
      <c r="D46" s="7">
        <v>78192.61</v>
      </c>
      <c r="E46" s="7">
        <v>71392.66</v>
      </c>
      <c r="F46" s="7">
        <v>30819.86</v>
      </c>
      <c r="G46" s="7" t="e">
        <v>#N/A</v>
      </c>
      <c r="H46" s="7" t="e">
        <v>#N/A</v>
      </c>
      <c r="I46" s="7" t="e">
        <v>#N/A</v>
      </c>
      <c r="J46" s="7" t="e">
        <v>#N/A</v>
      </c>
      <c r="K46" s="19">
        <v>34515</v>
      </c>
      <c r="L46" s="8">
        <f t="shared" si="0"/>
        <v>49.256583651190113</v>
      </c>
      <c r="M46" s="8">
        <f t="shared" si="1"/>
        <v>43.169507901792706</v>
      </c>
      <c r="N46" s="8" t="e">
        <f t="shared" si="2"/>
        <v>#N/A</v>
      </c>
      <c r="O46" s="8">
        <f t="shared" si="4"/>
        <v>47.869881266250395</v>
      </c>
      <c r="P46" s="8">
        <f t="shared" si="5"/>
        <v>44.206552499404808</v>
      </c>
      <c r="Q46" s="8" t="e">
        <f t="shared" si="6"/>
        <v>#N/A</v>
      </c>
    </row>
    <row r="47" spans="1:17" x14ac:dyDescent="0.35">
      <c r="A47" t="s">
        <v>124</v>
      </c>
      <c r="B47" s="18">
        <v>34546</v>
      </c>
      <c r="C47" s="8">
        <v>155055.70000000001</v>
      </c>
      <c r="D47" s="7">
        <v>82432.28</v>
      </c>
      <c r="E47" s="7">
        <v>56337.24</v>
      </c>
      <c r="F47" s="7">
        <v>26830.29</v>
      </c>
      <c r="G47" s="7" t="e">
        <v>#N/A</v>
      </c>
      <c r="H47" s="7" t="e">
        <v>#N/A</v>
      </c>
      <c r="I47" s="7" t="e">
        <v>#N/A</v>
      </c>
      <c r="J47" s="7" t="e">
        <v>#N/A</v>
      </c>
      <c r="K47" s="19">
        <v>34546</v>
      </c>
      <c r="L47" s="8">
        <f t="shared" si="0"/>
        <v>53.163011743521835</v>
      </c>
      <c r="M47" s="8">
        <f t="shared" si="1"/>
        <v>47.624431015789916</v>
      </c>
      <c r="N47" s="8" t="e">
        <f t="shared" si="2"/>
        <v>#N/A</v>
      </c>
      <c r="O47" s="8">
        <f t="shared" si="4"/>
        <v>50.189279304812906</v>
      </c>
      <c r="P47" s="8">
        <f t="shared" si="5"/>
        <v>44.991619556995687</v>
      </c>
      <c r="Q47" s="8" t="e">
        <f t="shared" si="6"/>
        <v>#N/A</v>
      </c>
    </row>
    <row r="48" spans="1:17" x14ac:dyDescent="0.35">
      <c r="A48" t="s">
        <v>125</v>
      </c>
      <c r="B48" s="18">
        <v>34577</v>
      </c>
      <c r="C48" s="8">
        <v>162210.20000000001</v>
      </c>
      <c r="D48" s="7">
        <v>84773.98</v>
      </c>
      <c r="E48" s="7">
        <v>53898.5</v>
      </c>
      <c r="F48" s="7">
        <v>25107.13</v>
      </c>
      <c r="G48" s="7" t="e">
        <v>#N/A</v>
      </c>
      <c r="H48" s="7" t="e">
        <v>#N/A</v>
      </c>
      <c r="I48" s="7" t="e">
        <v>#N/A</v>
      </c>
      <c r="J48" s="7" t="e">
        <v>#N/A</v>
      </c>
      <c r="K48" s="19">
        <v>34577</v>
      </c>
      <c r="L48" s="8">
        <f t="shared" si="0"/>
        <v>52.26180597767587</v>
      </c>
      <c r="M48" s="8">
        <f t="shared" si="1"/>
        <v>46.58224254849393</v>
      </c>
      <c r="N48" s="8" t="e">
        <f t="shared" si="2"/>
        <v>#N/A</v>
      </c>
      <c r="O48" s="8">
        <f t="shared" si="4"/>
        <v>51.560467124129275</v>
      </c>
      <c r="P48" s="8">
        <f t="shared" si="5"/>
        <v>45.792060488692186</v>
      </c>
      <c r="Q48" s="8" t="e">
        <f t="shared" si="6"/>
        <v>#N/A</v>
      </c>
    </row>
    <row r="49" spans="1:17" x14ac:dyDescent="0.35">
      <c r="A49" t="s">
        <v>126</v>
      </c>
      <c r="B49" s="18">
        <v>34607</v>
      </c>
      <c r="C49" s="8">
        <v>159342.29999999999</v>
      </c>
      <c r="D49" s="7">
        <v>83464.2</v>
      </c>
      <c r="E49" s="7">
        <v>53405.9</v>
      </c>
      <c r="F49" s="7">
        <v>24104.69</v>
      </c>
      <c r="G49" s="7" t="e">
        <v>#N/A</v>
      </c>
      <c r="H49" s="7" t="e">
        <v>#N/A</v>
      </c>
      <c r="I49" s="7" t="e">
        <v>#N/A</v>
      </c>
      <c r="J49" s="7" t="e">
        <v>#N/A</v>
      </c>
      <c r="K49" s="19">
        <v>34607</v>
      </c>
      <c r="L49" s="8">
        <f t="shared" si="0"/>
        <v>52.380441351731463</v>
      </c>
      <c r="M49" s="8">
        <f t="shared" si="1"/>
        <v>45.134882101041271</v>
      </c>
      <c r="N49" s="8" t="e">
        <f t="shared" si="2"/>
        <v>#N/A</v>
      </c>
      <c r="O49" s="8">
        <f t="shared" si="4"/>
        <v>52.601753024309723</v>
      </c>
      <c r="P49" s="8">
        <f t="shared" si="5"/>
        <v>46.447185221775044</v>
      </c>
      <c r="Q49" s="8" t="e">
        <f t="shared" si="6"/>
        <v>#N/A</v>
      </c>
    </row>
    <row r="50" spans="1:17" x14ac:dyDescent="0.35">
      <c r="A50" t="s">
        <v>127</v>
      </c>
      <c r="B50" s="18">
        <v>34638</v>
      </c>
      <c r="C50" s="8">
        <v>150598</v>
      </c>
      <c r="D50" s="7">
        <v>82714.350000000006</v>
      </c>
      <c r="E50" s="7">
        <v>50821.3</v>
      </c>
      <c r="F50" s="7">
        <v>24746.9</v>
      </c>
      <c r="G50" s="7" t="e">
        <v>#N/A</v>
      </c>
      <c r="H50" s="7" t="e">
        <v>#N/A</v>
      </c>
      <c r="I50" s="7" t="e">
        <v>#N/A</v>
      </c>
      <c r="J50" s="7" t="e">
        <v>#N/A</v>
      </c>
      <c r="K50" s="19">
        <v>34638</v>
      </c>
      <c r="L50" s="8">
        <f t="shared" si="0"/>
        <v>54.92393657286285</v>
      </c>
      <c r="M50" s="8">
        <f t="shared" si="1"/>
        <v>48.693953125953094</v>
      </c>
      <c r="N50" s="8" t="e">
        <f t="shared" si="2"/>
        <v>#N/A</v>
      </c>
      <c r="O50" s="8">
        <f t="shared" si="4"/>
        <v>53.188727967423397</v>
      </c>
      <c r="P50" s="8">
        <f t="shared" si="5"/>
        <v>46.803692591829439</v>
      </c>
      <c r="Q50" s="8" t="e">
        <f t="shared" si="6"/>
        <v>#N/A</v>
      </c>
    </row>
    <row r="51" spans="1:17" x14ac:dyDescent="0.35">
      <c r="A51" t="s">
        <v>128</v>
      </c>
      <c r="B51" s="18">
        <v>34668</v>
      </c>
      <c r="C51" s="8">
        <v>148394.6</v>
      </c>
      <c r="D51" s="7">
        <v>78127.179999999993</v>
      </c>
      <c r="E51" s="7">
        <v>47460.28</v>
      </c>
      <c r="F51" s="7">
        <v>19045.099999999999</v>
      </c>
      <c r="G51" s="7" t="e">
        <v>#N/A</v>
      </c>
      <c r="H51" s="7" t="e">
        <v>#N/A</v>
      </c>
      <c r="I51" s="7" t="e">
        <v>#N/A</v>
      </c>
      <c r="J51" s="7" t="e">
        <v>#N/A</v>
      </c>
      <c r="K51" s="19">
        <v>34668</v>
      </c>
      <c r="L51" s="8">
        <f t="shared" si="0"/>
        <v>52.648263481285696</v>
      </c>
      <c r="M51" s="8">
        <f t="shared" si="1"/>
        <v>40.128503245240019</v>
      </c>
      <c r="N51" s="8" t="e">
        <f t="shared" si="2"/>
        <v>#N/A</v>
      </c>
      <c r="O51" s="8">
        <f t="shared" si="4"/>
        <v>53.317547135293331</v>
      </c>
      <c r="P51" s="8">
        <f t="shared" si="5"/>
        <v>44.652446157411454</v>
      </c>
      <c r="Q51" s="8" t="e">
        <f t="shared" si="6"/>
        <v>#N/A</v>
      </c>
    </row>
    <row r="52" spans="1:17" x14ac:dyDescent="0.35">
      <c r="A52" t="s">
        <v>129</v>
      </c>
      <c r="B52" s="18">
        <v>34699</v>
      </c>
      <c r="C52" s="8">
        <v>193851.8</v>
      </c>
      <c r="D52" s="7">
        <v>109160.97</v>
      </c>
      <c r="E52" s="7">
        <v>43597.49</v>
      </c>
      <c r="F52" s="7">
        <v>13481.42</v>
      </c>
      <c r="G52" s="7" t="e">
        <v>#N/A</v>
      </c>
      <c r="H52" s="7" t="e">
        <v>#N/A</v>
      </c>
      <c r="I52" s="7" t="e">
        <v>#N/A</v>
      </c>
      <c r="J52" s="7" t="e">
        <v>#N/A</v>
      </c>
      <c r="K52" s="19">
        <v>34699</v>
      </c>
      <c r="L52" s="8">
        <f t="shared" si="0"/>
        <v>56.311558623649617</v>
      </c>
      <c r="M52" s="8">
        <f t="shared" si="1"/>
        <v>30.922468243011242</v>
      </c>
      <c r="N52" s="8" t="e">
        <f t="shared" si="2"/>
        <v>#N/A</v>
      </c>
      <c r="O52" s="8">
        <f t="shared" si="4"/>
        <v>54.627919559266047</v>
      </c>
      <c r="P52" s="8">
        <f t="shared" si="5"/>
        <v>39.914974871401448</v>
      </c>
      <c r="Q52" s="8" t="e">
        <f t="shared" si="6"/>
        <v>#N/A</v>
      </c>
    </row>
    <row r="53" spans="1:17" x14ac:dyDescent="0.35">
      <c r="A53" t="s">
        <v>130</v>
      </c>
      <c r="B53" s="18">
        <v>34730</v>
      </c>
      <c r="C53" s="8">
        <v>190031.6</v>
      </c>
      <c r="D53" s="7">
        <v>110864.13</v>
      </c>
      <c r="E53" s="7">
        <v>45600.7</v>
      </c>
      <c r="F53" s="7">
        <v>16344.44</v>
      </c>
      <c r="G53" s="7" t="e">
        <v>#N/A</v>
      </c>
      <c r="H53" s="7" t="e">
        <v>#N/A</v>
      </c>
      <c r="I53" s="7" t="e">
        <v>#N/A</v>
      </c>
      <c r="J53" s="7" t="e">
        <v>#N/A</v>
      </c>
      <c r="K53" s="19">
        <v>34730</v>
      </c>
      <c r="L53" s="8">
        <f t="shared" si="0"/>
        <v>58.339839268837387</v>
      </c>
      <c r="M53" s="8">
        <f t="shared" si="1"/>
        <v>35.842519961316391</v>
      </c>
      <c r="N53" s="8" t="e">
        <f t="shared" si="2"/>
        <v>#N/A</v>
      </c>
      <c r="O53" s="8">
        <f t="shared" si="4"/>
        <v>55.766553791257564</v>
      </c>
      <c r="P53" s="8">
        <f t="shared" si="5"/>
        <v>35.631163816522552</v>
      </c>
      <c r="Q53" s="8" t="e">
        <f t="shared" si="6"/>
        <v>#N/A</v>
      </c>
    </row>
    <row r="54" spans="1:17" x14ac:dyDescent="0.35">
      <c r="A54" t="s">
        <v>131</v>
      </c>
      <c r="B54" s="18">
        <v>34758</v>
      </c>
      <c r="C54" s="8">
        <v>179472.2</v>
      </c>
      <c r="D54" s="7">
        <v>101714.5</v>
      </c>
      <c r="E54" s="7">
        <v>51315.97</v>
      </c>
      <c r="F54" s="7">
        <v>19810.22</v>
      </c>
      <c r="G54" s="7" t="e">
        <v>#N/A</v>
      </c>
      <c r="H54" s="7" t="e">
        <v>#N/A</v>
      </c>
      <c r="I54" s="7" t="e">
        <v>#N/A</v>
      </c>
      <c r="J54" s="7" t="e">
        <v>#N/A</v>
      </c>
      <c r="K54" s="19">
        <v>34758</v>
      </c>
      <c r="L54" s="8">
        <f t="shared" si="0"/>
        <v>56.674237012751824</v>
      </c>
      <c r="M54" s="8">
        <f t="shared" si="1"/>
        <v>38.604395473767724</v>
      </c>
      <c r="N54" s="8" t="e">
        <f t="shared" si="2"/>
        <v>#N/A</v>
      </c>
      <c r="O54" s="8">
        <f t="shared" si="4"/>
        <v>57.10854496841295</v>
      </c>
      <c r="P54" s="8">
        <f t="shared" si="5"/>
        <v>35.123127892698456</v>
      </c>
      <c r="Q54" s="8" t="e">
        <f t="shared" si="6"/>
        <v>#N/A</v>
      </c>
    </row>
    <row r="55" spans="1:17" x14ac:dyDescent="0.35">
      <c r="A55" t="s">
        <v>132</v>
      </c>
      <c r="B55" s="18">
        <v>34789</v>
      </c>
      <c r="C55" s="8">
        <v>183978.8</v>
      </c>
      <c r="D55" s="7">
        <v>99894.16</v>
      </c>
      <c r="E55" s="7">
        <v>52361.59</v>
      </c>
      <c r="F55" s="7">
        <v>18499.34</v>
      </c>
      <c r="G55" s="7" t="e">
        <v>#N/A</v>
      </c>
      <c r="H55" s="7" t="e">
        <v>#N/A</v>
      </c>
      <c r="I55" s="7" t="e">
        <v>#N/A</v>
      </c>
      <c r="J55" s="7" t="e">
        <v>#N/A</v>
      </c>
      <c r="K55" s="19">
        <v>34789</v>
      </c>
      <c r="L55" s="8">
        <f t="shared" si="0"/>
        <v>54.296560255855574</v>
      </c>
      <c r="M55" s="8">
        <f t="shared" si="1"/>
        <v>35.32998138521004</v>
      </c>
      <c r="N55" s="8" t="e">
        <f t="shared" si="2"/>
        <v>#N/A</v>
      </c>
      <c r="O55" s="8">
        <f t="shared" si="4"/>
        <v>56.436878845814931</v>
      </c>
      <c r="P55" s="8">
        <f t="shared" si="5"/>
        <v>36.592298940098054</v>
      </c>
      <c r="Q55" s="8" t="e">
        <f t="shared" si="6"/>
        <v>#N/A</v>
      </c>
    </row>
    <row r="56" spans="1:17" x14ac:dyDescent="0.35">
      <c r="A56" t="s">
        <v>133</v>
      </c>
      <c r="B56" s="18">
        <v>34819</v>
      </c>
      <c r="C56" s="8">
        <v>166181.29999999999</v>
      </c>
      <c r="D56" s="7">
        <v>82484.34</v>
      </c>
      <c r="E56" s="7">
        <v>49794.73</v>
      </c>
      <c r="F56" s="7">
        <v>19535.73</v>
      </c>
      <c r="G56" s="7" t="e">
        <v>#N/A</v>
      </c>
      <c r="H56" s="7" t="e">
        <v>#N/A</v>
      </c>
      <c r="I56" s="7" t="e">
        <v>#N/A</v>
      </c>
      <c r="J56" s="7" t="e">
        <v>#N/A</v>
      </c>
      <c r="K56" s="19">
        <v>34819</v>
      </c>
      <c r="L56" s="8">
        <f t="shared" si="0"/>
        <v>49.635151488163828</v>
      </c>
      <c r="M56" s="8">
        <f t="shared" si="1"/>
        <v>39.232525208992996</v>
      </c>
      <c r="N56" s="8" t="e">
        <f t="shared" si="2"/>
        <v>#N/A</v>
      </c>
      <c r="O56" s="8">
        <f t="shared" si="4"/>
        <v>53.535316252257076</v>
      </c>
      <c r="P56" s="8">
        <f t="shared" si="5"/>
        <v>37.722300689323589</v>
      </c>
      <c r="Q56" s="8" t="e">
        <f t="shared" si="6"/>
        <v>#N/A</v>
      </c>
    </row>
    <row r="57" spans="1:17" x14ac:dyDescent="0.35">
      <c r="A57" t="s">
        <v>134</v>
      </c>
      <c r="B57" s="18">
        <v>34850</v>
      </c>
      <c r="C57" s="8">
        <v>162538.70000000001</v>
      </c>
      <c r="D57" s="7">
        <v>76136.69</v>
      </c>
      <c r="E57" s="7">
        <v>50566.27</v>
      </c>
      <c r="F57" s="7">
        <v>21649.94</v>
      </c>
      <c r="G57" s="7" t="e">
        <v>#N/A</v>
      </c>
      <c r="H57" s="7" t="e">
        <v>#N/A</v>
      </c>
      <c r="I57" s="7" t="e">
        <v>#N/A</v>
      </c>
      <c r="J57" s="7" t="e">
        <v>#N/A</v>
      </c>
      <c r="K57" s="19">
        <v>34850</v>
      </c>
      <c r="L57" s="8">
        <f t="shared" si="0"/>
        <v>46.842192044110107</v>
      </c>
      <c r="M57" s="8">
        <f t="shared" si="1"/>
        <v>42.814983189386915</v>
      </c>
      <c r="N57" s="8" t="e">
        <f t="shared" si="2"/>
        <v>#N/A</v>
      </c>
      <c r="O57" s="8">
        <f t="shared" si="4"/>
        <v>50.257967929376498</v>
      </c>
      <c r="P57" s="8">
        <f t="shared" si="5"/>
        <v>39.125829927863315</v>
      </c>
      <c r="Q57" s="8" t="e">
        <f t="shared" si="6"/>
        <v>#N/A</v>
      </c>
    </row>
    <row r="58" spans="1:17" x14ac:dyDescent="0.35">
      <c r="A58" t="s">
        <v>135</v>
      </c>
      <c r="B58" s="18">
        <v>34880</v>
      </c>
      <c r="C58" s="8">
        <v>163988</v>
      </c>
      <c r="D58" s="7">
        <v>69411.91</v>
      </c>
      <c r="E58" s="7">
        <v>55510.68</v>
      </c>
      <c r="F58" s="7">
        <v>22971.52</v>
      </c>
      <c r="G58" s="7" t="e">
        <v>#N/A</v>
      </c>
      <c r="H58" s="7" t="e">
        <v>#N/A</v>
      </c>
      <c r="I58" s="7" t="e">
        <v>#N/A</v>
      </c>
      <c r="J58" s="7" t="e">
        <v>#N/A</v>
      </c>
      <c r="K58" s="19">
        <v>34880</v>
      </c>
      <c r="L58" s="8">
        <f t="shared" si="0"/>
        <v>42.32743249506062</v>
      </c>
      <c r="M58" s="8">
        <f t="shared" si="1"/>
        <v>41.382162855868458</v>
      </c>
      <c r="N58" s="8" t="e">
        <f t="shared" si="2"/>
        <v>#N/A</v>
      </c>
      <c r="O58" s="8">
        <f t="shared" si="4"/>
        <v>46.268258675778185</v>
      </c>
      <c r="P58" s="8">
        <f t="shared" si="5"/>
        <v>41.143223751416123</v>
      </c>
      <c r="Q58" s="8" t="e">
        <f t="shared" si="6"/>
        <v>#N/A</v>
      </c>
    </row>
    <row r="59" spans="1:17" x14ac:dyDescent="0.35">
      <c r="A59" t="s">
        <v>136</v>
      </c>
      <c r="B59" s="18">
        <v>34911</v>
      </c>
      <c r="C59" s="8">
        <v>148722.4</v>
      </c>
      <c r="D59" s="7">
        <v>50147.96</v>
      </c>
      <c r="E59" s="7">
        <v>59930.68</v>
      </c>
      <c r="F59" s="7">
        <v>23945.66</v>
      </c>
      <c r="G59" s="7" t="e">
        <v>#N/A</v>
      </c>
      <c r="H59" s="7" t="e">
        <v>#N/A</v>
      </c>
      <c r="I59" s="7" t="e">
        <v>#N/A</v>
      </c>
      <c r="J59" s="7" t="e">
        <v>#N/A</v>
      </c>
      <c r="K59" s="19">
        <v>34911</v>
      </c>
      <c r="L59" s="8">
        <f t="shared" si="0"/>
        <v>33.71917075033754</v>
      </c>
      <c r="M59" s="8">
        <f t="shared" si="1"/>
        <v>39.955595364511133</v>
      </c>
      <c r="N59" s="8" t="e">
        <f t="shared" si="2"/>
        <v>#N/A</v>
      </c>
      <c r="O59" s="8">
        <f t="shared" si="4"/>
        <v>40.962931763169422</v>
      </c>
      <c r="P59" s="8">
        <f t="shared" si="5"/>
        <v>41.38424713658884</v>
      </c>
      <c r="Q59" s="8" t="e">
        <f t="shared" si="6"/>
        <v>#N/A</v>
      </c>
    </row>
    <row r="60" spans="1:17" x14ac:dyDescent="0.35">
      <c r="A60" t="s">
        <v>137</v>
      </c>
      <c r="B60" s="18">
        <v>34942</v>
      </c>
      <c r="C60" s="8">
        <v>142793.29999999999</v>
      </c>
      <c r="D60" s="7">
        <v>44224.160000000003</v>
      </c>
      <c r="E60" s="7">
        <v>61838.239999999998</v>
      </c>
      <c r="F60" s="7">
        <v>26479.63</v>
      </c>
      <c r="G60" s="7" t="e">
        <v>#N/A</v>
      </c>
      <c r="H60" s="7" t="e">
        <v>#N/A</v>
      </c>
      <c r="I60" s="7" t="e">
        <v>#N/A</v>
      </c>
      <c r="J60" s="7" t="e">
        <v>#N/A</v>
      </c>
      <c r="K60" s="19">
        <v>34942</v>
      </c>
      <c r="L60" s="8">
        <f t="shared" si="0"/>
        <v>30.97075282943948</v>
      </c>
      <c r="M60" s="8">
        <f t="shared" si="1"/>
        <v>42.820801497584668</v>
      </c>
      <c r="N60" s="8" t="e">
        <f t="shared" si="2"/>
        <v>#N/A</v>
      </c>
      <c r="O60" s="8">
        <f t="shared" si="4"/>
        <v>35.672452024945876</v>
      </c>
      <c r="P60" s="8">
        <f t="shared" si="5"/>
        <v>41.386186572654751</v>
      </c>
      <c r="Q60" s="8" t="e">
        <f t="shared" si="6"/>
        <v>#N/A</v>
      </c>
    </row>
    <row r="61" spans="1:17" x14ac:dyDescent="0.35">
      <c r="A61" t="s">
        <v>138</v>
      </c>
      <c r="B61" s="18">
        <v>34972</v>
      </c>
      <c r="C61" s="8">
        <v>144537.20000000001</v>
      </c>
      <c r="D61" s="7">
        <v>40919.279999999999</v>
      </c>
      <c r="E61" s="7">
        <v>65353.34</v>
      </c>
      <c r="F61" s="7">
        <v>28604.13</v>
      </c>
      <c r="G61" s="7" t="e">
        <v>#N/A</v>
      </c>
      <c r="H61" s="7" t="e">
        <v>#N/A</v>
      </c>
      <c r="I61" s="7" t="e">
        <v>#N/A</v>
      </c>
      <c r="J61" s="7" t="e">
        <v>#N/A</v>
      </c>
      <c r="K61" s="19">
        <v>34972</v>
      </c>
      <c r="L61" s="8">
        <f t="shared" si="0"/>
        <v>28.310552577467945</v>
      </c>
      <c r="M61" s="8">
        <f t="shared" si="1"/>
        <v>43.768428667915067</v>
      </c>
      <c r="N61" s="8" t="e">
        <f t="shared" si="2"/>
        <v>#N/A</v>
      </c>
      <c r="O61" s="8">
        <f t="shared" si="4"/>
        <v>31.000158719081654</v>
      </c>
      <c r="P61" s="8">
        <f t="shared" si="5"/>
        <v>42.18160851000362</v>
      </c>
      <c r="Q61" s="8" t="e">
        <f t="shared" si="6"/>
        <v>#N/A</v>
      </c>
    </row>
    <row r="62" spans="1:17" x14ac:dyDescent="0.35">
      <c r="A62" t="s">
        <v>139</v>
      </c>
      <c r="B62" s="18">
        <v>35003</v>
      </c>
      <c r="C62" s="8">
        <v>141678.20000000001</v>
      </c>
      <c r="D62" s="7">
        <v>37407.68</v>
      </c>
      <c r="E62" s="7">
        <v>63988.21</v>
      </c>
      <c r="F62" s="7">
        <v>27775.09</v>
      </c>
      <c r="G62" s="7" t="e">
        <v>#N/A</v>
      </c>
      <c r="H62" s="7" t="e">
        <v>#N/A</v>
      </c>
      <c r="I62" s="7" t="e">
        <v>#N/A</v>
      </c>
      <c r="J62" s="7" t="e">
        <v>#N/A</v>
      </c>
      <c r="K62" s="19">
        <v>35003</v>
      </c>
      <c r="L62" s="8">
        <f t="shared" si="0"/>
        <v>26.403271639532406</v>
      </c>
      <c r="M62" s="8">
        <f t="shared" si="1"/>
        <v>43.406574429883257</v>
      </c>
      <c r="N62" s="8" t="e">
        <f t="shared" si="2"/>
        <v>#N/A</v>
      </c>
      <c r="O62" s="8">
        <f t="shared" si="4"/>
        <v>28.561525682146609</v>
      </c>
      <c r="P62" s="8">
        <f t="shared" si="5"/>
        <v>43.331934865127664</v>
      </c>
      <c r="Q62" s="8" t="e">
        <f t="shared" si="6"/>
        <v>#N/A</v>
      </c>
    </row>
    <row r="63" spans="1:17" x14ac:dyDescent="0.35">
      <c r="A63" t="s">
        <v>140</v>
      </c>
      <c r="B63" s="18">
        <v>35033</v>
      </c>
      <c r="C63" s="8">
        <v>131002.9</v>
      </c>
      <c r="D63" s="7">
        <v>31050.16</v>
      </c>
      <c r="E63" s="7">
        <v>55529.65</v>
      </c>
      <c r="F63" s="7">
        <v>24419.27</v>
      </c>
      <c r="G63" s="7" t="e">
        <v>#N/A</v>
      </c>
      <c r="H63" s="7" t="e">
        <v>#N/A</v>
      </c>
      <c r="I63" s="7" t="e">
        <v>#N/A</v>
      </c>
      <c r="J63" s="7" t="e">
        <v>#N/A</v>
      </c>
      <c r="K63" s="19">
        <v>35033</v>
      </c>
      <c r="L63" s="8">
        <f t="shared" si="0"/>
        <v>23.701887515467217</v>
      </c>
      <c r="M63" s="8">
        <f t="shared" si="1"/>
        <v>43.975191631857932</v>
      </c>
      <c r="N63" s="8" t="e">
        <f t="shared" si="2"/>
        <v>#N/A</v>
      </c>
      <c r="O63" s="8">
        <f t="shared" si="4"/>
        <v>26.13857057748919</v>
      </c>
      <c r="P63" s="8">
        <f t="shared" si="5"/>
        <v>43.716731576552085</v>
      </c>
      <c r="Q63" s="8" t="e">
        <f t="shared" si="6"/>
        <v>#N/A</v>
      </c>
    </row>
    <row r="64" spans="1:17" x14ac:dyDescent="0.35">
      <c r="A64" t="s">
        <v>141</v>
      </c>
      <c r="B64" s="18">
        <v>35064</v>
      </c>
      <c r="C64" s="8">
        <v>123773.4</v>
      </c>
      <c r="D64" s="7">
        <v>25653.75</v>
      </c>
      <c r="E64" s="7">
        <v>53509.8</v>
      </c>
      <c r="F64" s="7">
        <v>21046.07</v>
      </c>
      <c r="G64" s="7" t="e">
        <v>#N/A</v>
      </c>
      <c r="H64" s="7" t="e">
        <v>#N/A</v>
      </c>
      <c r="I64" s="7" t="e">
        <v>#N/A</v>
      </c>
      <c r="J64" s="7" t="e">
        <v>#N/A</v>
      </c>
      <c r="K64" s="19">
        <v>35064</v>
      </c>
      <c r="L64" s="8">
        <f t="shared" si="0"/>
        <v>20.726383859536863</v>
      </c>
      <c r="M64" s="8">
        <f t="shared" si="1"/>
        <v>39.331243996426821</v>
      </c>
      <c r="N64" s="8" t="e">
        <f t="shared" si="2"/>
        <v>#N/A</v>
      </c>
      <c r="O64" s="8">
        <f t="shared" si="4"/>
        <v>23.610514338178831</v>
      </c>
      <c r="P64" s="8">
        <f t="shared" si="5"/>
        <v>42.237670019389334</v>
      </c>
      <c r="Q64" s="8" t="e">
        <f t="shared" si="6"/>
        <v>#N/A</v>
      </c>
    </row>
    <row r="65" spans="1:17" x14ac:dyDescent="0.35">
      <c r="A65" t="s">
        <v>142</v>
      </c>
      <c r="B65" s="18">
        <v>35095</v>
      </c>
      <c r="C65" s="8">
        <v>122392.8</v>
      </c>
      <c r="D65" s="7">
        <v>27055.040000000001</v>
      </c>
      <c r="E65" s="7">
        <v>52419.78</v>
      </c>
      <c r="F65" s="7">
        <v>22632.639999999999</v>
      </c>
      <c r="G65" s="7" t="e">
        <v>#N/A</v>
      </c>
      <c r="H65" s="7" t="e">
        <v>#N/A</v>
      </c>
      <c r="I65" s="7" t="e">
        <v>#N/A</v>
      </c>
      <c r="J65" s="7" t="e">
        <v>#N/A</v>
      </c>
      <c r="K65" s="19">
        <v>35095</v>
      </c>
      <c r="L65" s="8">
        <f t="shared" si="0"/>
        <v>22.105091149152564</v>
      </c>
      <c r="M65" s="8">
        <f t="shared" si="1"/>
        <v>43.175763042118831</v>
      </c>
      <c r="N65" s="8" t="e">
        <f t="shared" si="2"/>
        <v>#N/A</v>
      </c>
      <c r="O65" s="8">
        <f t="shared" si="4"/>
        <v>22.177787508052216</v>
      </c>
      <c r="P65" s="8">
        <f t="shared" si="5"/>
        <v>42.160732890134533</v>
      </c>
      <c r="Q65" s="8" t="e">
        <f t="shared" si="6"/>
        <v>#N/A</v>
      </c>
    </row>
    <row r="66" spans="1:17" x14ac:dyDescent="0.35">
      <c r="A66" t="s">
        <v>143</v>
      </c>
      <c r="B66" s="18">
        <v>35124</v>
      </c>
      <c r="C66" s="8">
        <v>120273.2</v>
      </c>
      <c r="D66" s="7">
        <v>20926.39</v>
      </c>
      <c r="E66" s="7">
        <v>50032.51</v>
      </c>
      <c r="F66" s="7">
        <v>18240.03</v>
      </c>
      <c r="G66" s="7" t="e">
        <v>#N/A</v>
      </c>
      <c r="H66" s="7" t="e">
        <v>#N/A</v>
      </c>
      <c r="I66" s="7" t="e">
        <v>#N/A</v>
      </c>
      <c r="J66" s="7" t="e">
        <v>#N/A</v>
      </c>
      <c r="K66" s="19">
        <v>35124</v>
      </c>
      <c r="L66" s="8">
        <f t="shared" si="0"/>
        <v>17.399046504125607</v>
      </c>
      <c r="M66" s="8">
        <f t="shared" si="1"/>
        <v>36.456356077278549</v>
      </c>
      <c r="N66" s="8" t="e">
        <f t="shared" si="2"/>
        <v>#N/A</v>
      </c>
      <c r="O66" s="8">
        <f t="shared" si="4"/>
        <v>20.076840504271676</v>
      </c>
      <c r="P66" s="8">
        <f t="shared" si="5"/>
        <v>39.654454371941398</v>
      </c>
      <c r="Q66" s="8" t="e">
        <f t="shared" si="6"/>
        <v>#N/A</v>
      </c>
    </row>
    <row r="67" spans="1:17" x14ac:dyDescent="0.35">
      <c r="A67" t="s">
        <v>144</v>
      </c>
      <c r="B67" s="18">
        <v>35155</v>
      </c>
      <c r="C67" s="8">
        <v>117560.5</v>
      </c>
      <c r="D67" s="7">
        <v>20349.16</v>
      </c>
      <c r="E67" s="7">
        <v>47666.6</v>
      </c>
      <c r="F67" s="7">
        <v>16690.330000000002</v>
      </c>
      <c r="G67" s="7" t="e">
        <v>#N/A</v>
      </c>
      <c r="H67" s="7" t="e">
        <v>#N/A</v>
      </c>
      <c r="I67" s="7" t="e">
        <v>#N/A</v>
      </c>
      <c r="J67" s="7" t="e">
        <v>#N/A</v>
      </c>
      <c r="K67" s="19">
        <v>35155</v>
      </c>
      <c r="L67" s="8">
        <f t="shared" si="0"/>
        <v>17.309521480429225</v>
      </c>
      <c r="M67" s="8">
        <f t="shared" si="1"/>
        <v>35.014727293324896</v>
      </c>
      <c r="N67" s="8" t="e">
        <f t="shared" si="2"/>
        <v>#N/A</v>
      </c>
      <c r="O67" s="8">
        <f t="shared" si="4"/>
        <v>18.937886377902466</v>
      </c>
      <c r="P67" s="8">
        <f t="shared" si="5"/>
        <v>38.215615470907423</v>
      </c>
      <c r="Q67" s="8" t="e">
        <f t="shared" si="6"/>
        <v>#N/A</v>
      </c>
    </row>
    <row r="68" spans="1:17" x14ac:dyDescent="0.35">
      <c r="A68" t="s">
        <v>145</v>
      </c>
      <c r="B68" s="18">
        <v>35185</v>
      </c>
      <c r="C68" s="8">
        <v>120045.1</v>
      </c>
      <c r="D68" s="7">
        <v>19193.16</v>
      </c>
      <c r="E68" s="7">
        <v>49675.4</v>
      </c>
      <c r="F68" s="7">
        <v>16294.82</v>
      </c>
      <c r="G68" s="7" t="e">
        <v>#N/A</v>
      </c>
      <c r="H68" s="7" t="e">
        <v>#N/A</v>
      </c>
      <c r="I68" s="7" t="e">
        <v>#N/A</v>
      </c>
      <c r="J68" s="7" t="e">
        <v>#N/A</v>
      </c>
      <c r="K68" s="19">
        <v>35185</v>
      </c>
      <c r="L68" s="8">
        <f t="shared" si="0"/>
        <v>15.988291067273883</v>
      </c>
      <c r="M68" s="8">
        <f t="shared" si="1"/>
        <v>32.802594443124768</v>
      </c>
      <c r="N68" s="8" t="e">
        <f t="shared" si="2"/>
        <v>#N/A</v>
      </c>
      <c r="O68" s="8">
        <f t="shared" si="4"/>
        <v>16.898953017276238</v>
      </c>
      <c r="P68" s="8">
        <f t="shared" si="5"/>
        <v>34.757892604576078</v>
      </c>
      <c r="Q68" s="8" t="e">
        <f t="shared" si="6"/>
        <v>#N/A</v>
      </c>
    </row>
    <row r="69" spans="1:17" x14ac:dyDescent="0.35">
      <c r="A69" t="s">
        <v>146</v>
      </c>
      <c r="B69" s="18">
        <v>35216</v>
      </c>
      <c r="C69" s="8">
        <v>125071.5</v>
      </c>
      <c r="D69" s="7">
        <v>17293.62</v>
      </c>
      <c r="E69" s="7">
        <v>55725.4</v>
      </c>
      <c r="F69" s="7">
        <v>15245.28</v>
      </c>
      <c r="G69" s="7">
        <v>150</v>
      </c>
      <c r="H69" s="7">
        <v>0</v>
      </c>
      <c r="I69" s="7" t="e">
        <v>#N/A</v>
      </c>
      <c r="J69" s="7" t="e">
        <v>#N/A</v>
      </c>
      <c r="K69" s="19">
        <v>35216</v>
      </c>
      <c r="L69" s="8">
        <f t="shared" ref="L69:L132" si="7">100*(D69/C69)</f>
        <v>13.826986963456903</v>
      </c>
      <c r="M69" s="8">
        <f t="shared" ref="M69:M132" si="8">100*(F69/E69)</f>
        <v>27.357865533491012</v>
      </c>
      <c r="N69" s="8" t="e">
        <f t="shared" ref="N69:N132" si="9">100*((J69+H69)/(I69+G69))</f>
        <v>#N/A</v>
      </c>
      <c r="O69" s="8">
        <f t="shared" si="4"/>
        <v>15.708266503720004</v>
      </c>
      <c r="P69" s="8">
        <f t="shared" si="5"/>
        <v>31.725062423313556</v>
      </c>
      <c r="Q69" s="8" t="e">
        <f t="shared" si="6"/>
        <v>#N/A</v>
      </c>
    </row>
    <row r="70" spans="1:17" x14ac:dyDescent="0.35">
      <c r="A70" t="s">
        <v>147</v>
      </c>
      <c r="B70" s="18">
        <v>35246</v>
      </c>
      <c r="C70" s="8">
        <v>127829.9</v>
      </c>
      <c r="D70" s="7">
        <v>15716.7</v>
      </c>
      <c r="E70" s="7">
        <v>58525.4</v>
      </c>
      <c r="F70" s="7">
        <v>14157.23</v>
      </c>
      <c r="G70" s="7">
        <v>500</v>
      </c>
      <c r="H70" s="7">
        <v>0</v>
      </c>
      <c r="I70" s="7" t="e">
        <v>#N/A</v>
      </c>
      <c r="J70" s="7" t="e">
        <v>#N/A</v>
      </c>
      <c r="K70" s="19">
        <v>35246</v>
      </c>
      <c r="L70" s="8">
        <f t="shared" si="7"/>
        <v>12.29501079168489</v>
      </c>
      <c r="M70" s="8">
        <f t="shared" si="8"/>
        <v>24.18989020151934</v>
      </c>
      <c r="N70" s="8" t="e">
        <f t="shared" si="9"/>
        <v>#N/A</v>
      </c>
      <c r="O70" s="8">
        <f t="shared" si="4"/>
        <v>14.036762940805225</v>
      </c>
      <c r="P70" s="8">
        <f t="shared" si="5"/>
        <v>28.11678339271171</v>
      </c>
      <c r="Q70" s="8" t="e">
        <f t="shared" si="6"/>
        <v>#N/A</v>
      </c>
    </row>
    <row r="71" spans="1:17" x14ac:dyDescent="0.35">
      <c r="A71" t="s">
        <v>148</v>
      </c>
      <c r="B71" s="18">
        <v>35277</v>
      </c>
      <c r="C71" s="8">
        <v>131097.9</v>
      </c>
      <c r="D71" s="7">
        <v>15281.36</v>
      </c>
      <c r="E71" s="7">
        <v>60025.41</v>
      </c>
      <c r="F71" s="7">
        <v>13797.83</v>
      </c>
      <c r="G71" s="7">
        <v>900</v>
      </c>
      <c r="H71" s="7">
        <v>0.15</v>
      </c>
      <c r="I71" s="7" t="e">
        <v>#N/A</v>
      </c>
      <c r="J71" s="7" t="e">
        <v>#N/A</v>
      </c>
      <c r="K71" s="19">
        <v>35277</v>
      </c>
      <c r="L71" s="8">
        <f t="shared" si="7"/>
        <v>11.656449111694391</v>
      </c>
      <c r="M71" s="8">
        <f t="shared" si="8"/>
        <v>22.98664848769879</v>
      </c>
      <c r="N71" s="8" t="e">
        <f t="shared" si="9"/>
        <v>#N/A</v>
      </c>
      <c r="O71" s="8">
        <f t="shared" si="4"/>
        <v>12.592815622278728</v>
      </c>
      <c r="P71" s="8">
        <f t="shared" si="5"/>
        <v>24.844801407569715</v>
      </c>
      <c r="Q71" s="8" t="e">
        <f t="shared" si="6"/>
        <v>#N/A</v>
      </c>
    </row>
    <row r="72" spans="1:17" x14ac:dyDescent="0.35">
      <c r="A72" t="s">
        <v>149</v>
      </c>
      <c r="B72" s="18">
        <v>35308</v>
      </c>
      <c r="C72" s="8">
        <v>132154.1</v>
      </c>
      <c r="D72" s="7">
        <v>18398.669999999998</v>
      </c>
      <c r="E72" s="7">
        <v>58825.39</v>
      </c>
      <c r="F72" s="7">
        <v>17317.150000000001</v>
      </c>
      <c r="G72" s="7">
        <v>1200</v>
      </c>
      <c r="H72" s="7">
        <v>9.5</v>
      </c>
      <c r="I72" s="7" t="e">
        <v>#N/A</v>
      </c>
      <c r="J72" s="7" t="e">
        <v>#N/A</v>
      </c>
      <c r="K72" s="19">
        <v>35308</v>
      </c>
      <c r="L72" s="8">
        <f t="shared" si="7"/>
        <v>13.922133327683362</v>
      </c>
      <c r="M72" s="8">
        <f t="shared" si="8"/>
        <v>29.438223868979023</v>
      </c>
      <c r="N72" s="8" t="e">
        <f t="shared" si="9"/>
        <v>#N/A</v>
      </c>
      <c r="O72" s="8">
        <f t="shared" ref="O72:O135" si="10">AVERAGE(L70:L72)</f>
        <v>12.624531077020881</v>
      </c>
      <c r="P72" s="8">
        <f t="shared" ref="P72:P135" si="11">AVERAGE(M70:M72)</f>
        <v>25.538254186065718</v>
      </c>
      <c r="Q72" s="8" t="e">
        <f t="shared" ref="Q72:Q135" si="12">AVERAGE(N70:N72)</f>
        <v>#N/A</v>
      </c>
    </row>
    <row r="73" spans="1:17" x14ac:dyDescent="0.35">
      <c r="A73" t="s">
        <v>150</v>
      </c>
      <c r="B73" s="18">
        <v>35338</v>
      </c>
      <c r="C73" s="8">
        <v>136619.5</v>
      </c>
      <c r="D73" s="7">
        <v>16004.77</v>
      </c>
      <c r="E73" s="7">
        <v>59425.4</v>
      </c>
      <c r="F73" s="7">
        <v>15196.27</v>
      </c>
      <c r="G73" s="7">
        <v>1500</v>
      </c>
      <c r="H73" s="7">
        <v>9.5</v>
      </c>
      <c r="I73" s="7" t="e">
        <v>#N/A</v>
      </c>
      <c r="J73" s="7" t="e">
        <v>#N/A</v>
      </c>
      <c r="K73" s="19">
        <v>35338</v>
      </c>
      <c r="L73" s="8">
        <f t="shared" si="7"/>
        <v>11.714850369090795</v>
      </c>
      <c r="M73" s="8">
        <f t="shared" si="8"/>
        <v>25.572011294833523</v>
      </c>
      <c r="N73" s="8" t="e">
        <f t="shared" si="9"/>
        <v>#N/A</v>
      </c>
      <c r="O73" s="8">
        <f t="shared" si="10"/>
        <v>12.431144269489517</v>
      </c>
      <c r="P73" s="8">
        <f t="shared" si="11"/>
        <v>25.998961217170443</v>
      </c>
      <c r="Q73" s="8" t="e">
        <f t="shared" si="12"/>
        <v>#N/A</v>
      </c>
    </row>
    <row r="74" spans="1:17" x14ac:dyDescent="0.35">
      <c r="A74" t="s">
        <v>151</v>
      </c>
      <c r="B74" s="18">
        <v>35369</v>
      </c>
      <c r="C74" s="8">
        <v>142700.20000000001</v>
      </c>
      <c r="D74" s="7">
        <v>18168.240000000002</v>
      </c>
      <c r="E74" s="7">
        <v>62725.4</v>
      </c>
      <c r="F74" s="7">
        <v>17135.71</v>
      </c>
      <c r="G74" s="7">
        <v>1950</v>
      </c>
      <c r="H74" s="7">
        <v>10.54</v>
      </c>
      <c r="I74" s="7" t="e">
        <v>#N/A</v>
      </c>
      <c r="J74" s="7" t="e">
        <v>#N/A</v>
      </c>
      <c r="K74" s="19">
        <v>35369</v>
      </c>
      <c r="L74" s="8">
        <f t="shared" si="7"/>
        <v>12.731755106159625</v>
      </c>
      <c r="M74" s="8">
        <f t="shared" si="8"/>
        <v>27.318614149929694</v>
      </c>
      <c r="N74" s="8" t="e">
        <f t="shared" si="9"/>
        <v>#N/A</v>
      </c>
      <c r="O74" s="8">
        <f t="shared" si="10"/>
        <v>12.789579600977929</v>
      </c>
      <c r="P74" s="8">
        <f t="shared" si="11"/>
        <v>27.442949771247413</v>
      </c>
      <c r="Q74" s="8" t="e">
        <f t="shared" si="12"/>
        <v>#N/A</v>
      </c>
    </row>
    <row r="75" spans="1:17" x14ac:dyDescent="0.35">
      <c r="A75" t="s">
        <v>152</v>
      </c>
      <c r="B75" s="18">
        <v>35399</v>
      </c>
      <c r="C75" s="8">
        <v>146258.29999999999</v>
      </c>
      <c r="D75" s="7">
        <v>24386.79</v>
      </c>
      <c r="E75" s="7">
        <v>64825.4</v>
      </c>
      <c r="F75" s="7">
        <v>23200.93</v>
      </c>
      <c r="G75" s="7">
        <v>2400</v>
      </c>
      <c r="H75" s="7">
        <v>23.82</v>
      </c>
      <c r="I75" s="7" t="e">
        <v>#N/A</v>
      </c>
      <c r="J75" s="7" t="e">
        <v>#N/A</v>
      </c>
      <c r="K75" s="19">
        <v>35399</v>
      </c>
      <c r="L75" s="8">
        <f t="shared" si="7"/>
        <v>16.673781932375807</v>
      </c>
      <c r="M75" s="8">
        <f t="shared" si="8"/>
        <v>35.789875573463483</v>
      </c>
      <c r="N75" s="8" t="e">
        <f t="shared" si="9"/>
        <v>#N/A</v>
      </c>
      <c r="O75" s="8">
        <f t="shared" si="10"/>
        <v>13.706795802542075</v>
      </c>
      <c r="P75" s="8">
        <f t="shared" si="11"/>
        <v>29.560167006075563</v>
      </c>
      <c r="Q75" s="8" t="e">
        <f t="shared" si="12"/>
        <v>#N/A</v>
      </c>
    </row>
    <row r="76" spans="1:17" x14ac:dyDescent="0.35">
      <c r="A76" t="s">
        <v>153</v>
      </c>
      <c r="B76" s="18">
        <v>35430</v>
      </c>
      <c r="C76" s="8">
        <v>152417.70000000001</v>
      </c>
      <c r="D76" s="7">
        <v>26660.47</v>
      </c>
      <c r="E76" s="7">
        <v>66999.990000000005</v>
      </c>
      <c r="F76" s="7">
        <v>23786.47</v>
      </c>
      <c r="G76" s="7">
        <v>3050</v>
      </c>
      <c r="H76" s="7">
        <v>9.5</v>
      </c>
      <c r="I76" s="7" t="e">
        <v>#N/A</v>
      </c>
      <c r="J76" s="7" t="e">
        <v>#N/A</v>
      </c>
      <c r="K76" s="19">
        <v>35430</v>
      </c>
      <c r="L76" s="8">
        <f t="shared" si="7"/>
        <v>17.491715201056042</v>
      </c>
      <c r="M76" s="8">
        <f t="shared" si="8"/>
        <v>35.502199328686466</v>
      </c>
      <c r="N76" s="8" t="e">
        <f t="shared" si="9"/>
        <v>#N/A</v>
      </c>
      <c r="O76" s="8">
        <f t="shared" si="10"/>
        <v>15.632417413197158</v>
      </c>
      <c r="P76" s="8">
        <f t="shared" si="11"/>
        <v>32.870229684026548</v>
      </c>
      <c r="Q76" s="8" t="e">
        <f t="shared" si="12"/>
        <v>#N/A</v>
      </c>
    </row>
    <row r="77" spans="1:17" x14ac:dyDescent="0.35">
      <c r="A77" t="s">
        <v>154</v>
      </c>
      <c r="B77" s="18">
        <v>35461</v>
      </c>
      <c r="C77" s="8">
        <v>154675.1</v>
      </c>
      <c r="D77" s="7">
        <v>23613.599999999999</v>
      </c>
      <c r="E77" s="7">
        <v>65400</v>
      </c>
      <c r="F77" s="7">
        <v>21734.14</v>
      </c>
      <c r="G77" s="7">
        <v>3950.01</v>
      </c>
      <c r="H77" s="7">
        <v>42.05</v>
      </c>
      <c r="I77" s="7" t="e">
        <v>#N/A</v>
      </c>
      <c r="J77" s="7" t="e">
        <v>#N/A</v>
      </c>
      <c r="K77" s="19">
        <v>35461</v>
      </c>
      <c r="L77" s="8">
        <f t="shared" si="7"/>
        <v>15.266581369593425</v>
      </c>
      <c r="M77" s="8">
        <f t="shared" si="8"/>
        <v>33.232629969418959</v>
      </c>
      <c r="N77" s="8" t="e">
        <f t="shared" si="9"/>
        <v>#N/A</v>
      </c>
      <c r="O77" s="8">
        <f t="shared" si="10"/>
        <v>16.477359501008426</v>
      </c>
      <c r="P77" s="8">
        <f t="shared" si="11"/>
        <v>34.841568290522964</v>
      </c>
      <c r="Q77" s="8" t="e">
        <f t="shared" si="12"/>
        <v>#N/A</v>
      </c>
    </row>
    <row r="78" spans="1:17" x14ac:dyDescent="0.35">
      <c r="A78" t="s">
        <v>155</v>
      </c>
      <c r="B78" s="18">
        <v>35489</v>
      </c>
      <c r="C78" s="8">
        <v>160530.70000000001</v>
      </c>
      <c r="D78" s="7">
        <v>27014.17</v>
      </c>
      <c r="E78" s="7">
        <v>67200</v>
      </c>
      <c r="F78" s="7">
        <v>24900.54</v>
      </c>
      <c r="G78" s="7">
        <v>5199.99</v>
      </c>
      <c r="H78" s="7">
        <v>89.48</v>
      </c>
      <c r="I78" s="7" t="e">
        <v>#N/A</v>
      </c>
      <c r="J78" s="7" t="e">
        <v>#N/A</v>
      </c>
      <c r="K78" s="19">
        <v>35489</v>
      </c>
      <c r="L78" s="8">
        <f t="shared" si="7"/>
        <v>16.828039745668583</v>
      </c>
      <c r="M78" s="8">
        <f t="shared" si="8"/>
        <v>37.054375</v>
      </c>
      <c r="N78" s="8" t="e">
        <f t="shared" si="9"/>
        <v>#N/A</v>
      </c>
      <c r="O78" s="8">
        <f t="shared" si="10"/>
        <v>16.528778772106016</v>
      </c>
      <c r="P78" s="8">
        <f t="shared" si="11"/>
        <v>35.263068099368475</v>
      </c>
      <c r="Q78" s="8" t="e">
        <f t="shared" si="12"/>
        <v>#N/A</v>
      </c>
    </row>
    <row r="79" spans="1:17" x14ac:dyDescent="0.35">
      <c r="A79" t="s">
        <v>156</v>
      </c>
      <c r="B79" s="18">
        <v>35520</v>
      </c>
      <c r="C79" s="8">
        <v>162780.5</v>
      </c>
      <c r="D79" s="7">
        <v>28106.74</v>
      </c>
      <c r="E79" s="7">
        <v>67300.009999999995</v>
      </c>
      <c r="F79" s="7">
        <v>26400.46</v>
      </c>
      <c r="G79" s="7">
        <v>6700</v>
      </c>
      <c r="H79" s="7">
        <v>86.62</v>
      </c>
      <c r="I79" s="7" t="e">
        <v>#N/A</v>
      </c>
      <c r="J79" s="7" t="e">
        <v>#N/A</v>
      </c>
      <c r="K79" s="19">
        <v>35520</v>
      </c>
      <c r="L79" s="8">
        <f t="shared" si="7"/>
        <v>17.266650489462805</v>
      </c>
      <c r="M79" s="8">
        <f t="shared" si="8"/>
        <v>39.2280179453168</v>
      </c>
      <c r="N79" s="8" t="e">
        <f t="shared" si="9"/>
        <v>#N/A</v>
      </c>
      <c r="O79" s="8">
        <f t="shared" si="10"/>
        <v>16.453757201574938</v>
      </c>
      <c r="P79" s="8">
        <f t="shared" si="11"/>
        <v>36.505007638245253</v>
      </c>
      <c r="Q79" s="8" t="e">
        <f t="shared" si="12"/>
        <v>#N/A</v>
      </c>
    </row>
    <row r="80" spans="1:17" x14ac:dyDescent="0.35">
      <c r="A80" t="s">
        <v>157</v>
      </c>
      <c r="B80" s="18">
        <v>35550</v>
      </c>
      <c r="C80" s="8">
        <v>187703.2</v>
      </c>
      <c r="D80" s="7">
        <v>29644.16</v>
      </c>
      <c r="E80" s="7">
        <v>91150.35</v>
      </c>
      <c r="F80" s="7">
        <v>28122.74</v>
      </c>
      <c r="G80" s="7">
        <v>8428.1200000000008</v>
      </c>
      <c r="H80" s="7">
        <v>95.86</v>
      </c>
      <c r="I80" s="7" t="e">
        <v>#N/A</v>
      </c>
      <c r="J80" s="7" t="e">
        <v>#N/A</v>
      </c>
      <c r="K80" s="19">
        <v>35550</v>
      </c>
      <c r="L80" s="8">
        <f t="shared" si="7"/>
        <v>15.793103154341534</v>
      </c>
      <c r="M80" s="8">
        <f t="shared" si="8"/>
        <v>30.853134409248018</v>
      </c>
      <c r="N80" s="8" t="e">
        <f t="shared" si="9"/>
        <v>#N/A</v>
      </c>
      <c r="O80" s="8">
        <f t="shared" si="10"/>
        <v>16.629264463157639</v>
      </c>
      <c r="P80" s="8">
        <f t="shared" si="11"/>
        <v>35.711842451521605</v>
      </c>
      <c r="Q80" s="8" t="e">
        <f t="shared" si="12"/>
        <v>#N/A</v>
      </c>
    </row>
    <row r="81" spans="1:17" x14ac:dyDescent="0.35">
      <c r="A81" t="s">
        <v>158</v>
      </c>
      <c r="B81" s="18">
        <v>35581</v>
      </c>
      <c r="C81" s="8">
        <v>199757.1</v>
      </c>
      <c r="D81" s="7">
        <v>27759.45</v>
      </c>
      <c r="E81" s="7">
        <v>100523.57</v>
      </c>
      <c r="F81" s="7">
        <v>26240.71</v>
      </c>
      <c r="G81" s="7">
        <v>9428.1200000000008</v>
      </c>
      <c r="H81" s="7">
        <v>177.98</v>
      </c>
      <c r="I81" s="7" t="e">
        <v>#N/A</v>
      </c>
      <c r="J81" s="7" t="e">
        <v>#N/A</v>
      </c>
      <c r="K81" s="19">
        <v>35581</v>
      </c>
      <c r="L81" s="8">
        <f t="shared" si="7"/>
        <v>13.896602423643515</v>
      </c>
      <c r="M81" s="8">
        <f t="shared" si="8"/>
        <v>26.104037092992215</v>
      </c>
      <c r="N81" s="8" t="e">
        <f t="shared" si="9"/>
        <v>#N/A</v>
      </c>
      <c r="O81" s="8">
        <f t="shared" si="10"/>
        <v>15.652118689149285</v>
      </c>
      <c r="P81" s="8">
        <f t="shared" si="11"/>
        <v>32.061729815852345</v>
      </c>
      <c r="Q81" s="8" t="e">
        <f t="shared" si="12"/>
        <v>#N/A</v>
      </c>
    </row>
    <row r="82" spans="1:17" x14ac:dyDescent="0.35">
      <c r="A82" t="s">
        <v>159</v>
      </c>
      <c r="B82" s="18">
        <v>35611</v>
      </c>
      <c r="C82" s="8">
        <v>209594</v>
      </c>
      <c r="D82" s="7">
        <v>26492.94</v>
      </c>
      <c r="E82" s="7">
        <v>106711.69</v>
      </c>
      <c r="F82" s="7">
        <v>24346.32</v>
      </c>
      <c r="G82" s="7">
        <v>10428.120000000001</v>
      </c>
      <c r="H82" s="7">
        <v>243.61</v>
      </c>
      <c r="I82" s="7" t="e">
        <v>#N/A</v>
      </c>
      <c r="J82" s="7" t="e">
        <v>#N/A</v>
      </c>
      <c r="K82" s="19">
        <v>35611</v>
      </c>
      <c r="L82" s="8">
        <f t="shared" si="7"/>
        <v>12.640123285971928</v>
      </c>
      <c r="M82" s="8">
        <f t="shared" si="8"/>
        <v>22.815044912136617</v>
      </c>
      <c r="N82" s="8" t="e">
        <f t="shared" si="9"/>
        <v>#N/A</v>
      </c>
      <c r="O82" s="8">
        <f t="shared" si="10"/>
        <v>14.109942954652325</v>
      </c>
      <c r="P82" s="8">
        <f t="shared" si="11"/>
        <v>26.590738804792281</v>
      </c>
      <c r="Q82" s="8" t="e">
        <f t="shared" si="12"/>
        <v>#N/A</v>
      </c>
    </row>
    <row r="83" spans="1:17" x14ac:dyDescent="0.35">
      <c r="A83" t="s">
        <v>160</v>
      </c>
      <c r="B83" s="18">
        <v>35642</v>
      </c>
      <c r="C83" s="8">
        <v>226361.7</v>
      </c>
      <c r="D83" s="7">
        <v>29663.59</v>
      </c>
      <c r="E83" s="7">
        <v>117869.89</v>
      </c>
      <c r="F83" s="7">
        <v>27742.19</v>
      </c>
      <c r="G83" s="7">
        <v>11628.12</v>
      </c>
      <c r="H83" s="7">
        <v>528.88</v>
      </c>
      <c r="I83" s="7" t="e">
        <v>#N/A</v>
      </c>
      <c r="J83" s="7" t="e">
        <v>#N/A</v>
      </c>
      <c r="K83" s="19">
        <v>35642</v>
      </c>
      <c r="L83" s="8">
        <f t="shared" si="7"/>
        <v>13.104509287569407</v>
      </c>
      <c r="M83" s="8">
        <f t="shared" si="8"/>
        <v>23.536282251557203</v>
      </c>
      <c r="N83" s="8" t="e">
        <f t="shared" si="9"/>
        <v>#N/A</v>
      </c>
      <c r="O83" s="8">
        <f t="shared" si="10"/>
        <v>13.213744999061618</v>
      </c>
      <c r="P83" s="8">
        <f t="shared" si="11"/>
        <v>24.151788085562014</v>
      </c>
      <c r="Q83" s="8" t="e">
        <f t="shared" si="12"/>
        <v>#N/A</v>
      </c>
    </row>
    <row r="84" spans="1:17" x14ac:dyDescent="0.35">
      <c r="A84" t="s">
        <v>161</v>
      </c>
      <c r="B84" s="18">
        <v>35673</v>
      </c>
      <c r="C84" s="8">
        <v>242652.5</v>
      </c>
      <c r="D84" s="7">
        <v>30946.07</v>
      </c>
      <c r="E84" s="7">
        <v>129026.03</v>
      </c>
      <c r="F84" s="7">
        <v>28454.22</v>
      </c>
      <c r="G84" s="7">
        <v>12878.11</v>
      </c>
      <c r="H84" s="7">
        <v>589.58000000000004</v>
      </c>
      <c r="I84" s="7" t="e">
        <v>#N/A</v>
      </c>
      <c r="J84" s="7" t="e">
        <v>#N/A</v>
      </c>
      <c r="K84" s="19">
        <v>35673</v>
      </c>
      <c r="L84" s="8">
        <f t="shared" si="7"/>
        <v>12.75324589691019</v>
      </c>
      <c r="M84" s="8">
        <f t="shared" si="8"/>
        <v>22.053084947277693</v>
      </c>
      <c r="N84" s="8" t="e">
        <f t="shared" si="9"/>
        <v>#N/A</v>
      </c>
      <c r="O84" s="8">
        <f t="shared" si="10"/>
        <v>12.832626156817176</v>
      </c>
      <c r="P84" s="8">
        <f t="shared" si="11"/>
        <v>22.801470703657174</v>
      </c>
      <c r="Q84" s="8" t="e">
        <f t="shared" si="12"/>
        <v>#N/A</v>
      </c>
    </row>
    <row r="85" spans="1:17" x14ac:dyDescent="0.35">
      <c r="A85" t="s">
        <v>162</v>
      </c>
      <c r="B85" s="18">
        <v>35703</v>
      </c>
      <c r="C85" s="8">
        <v>258237</v>
      </c>
      <c r="D85" s="7">
        <v>31270.46</v>
      </c>
      <c r="E85" s="7">
        <v>141360.98000000001</v>
      </c>
      <c r="F85" s="7">
        <v>28425.88</v>
      </c>
      <c r="G85" s="7">
        <v>13978.12</v>
      </c>
      <c r="H85" s="7">
        <v>475.75</v>
      </c>
      <c r="I85" s="7" t="e">
        <v>#N/A</v>
      </c>
      <c r="J85" s="7" t="e">
        <v>#N/A</v>
      </c>
      <c r="K85" s="19">
        <v>35703</v>
      </c>
      <c r="L85" s="8">
        <f t="shared" si="7"/>
        <v>12.109209756928713</v>
      </c>
      <c r="M85" s="8">
        <f t="shared" si="8"/>
        <v>20.108717412683472</v>
      </c>
      <c r="N85" s="8" t="e">
        <f t="shared" si="9"/>
        <v>#N/A</v>
      </c>
      <c r="O85" s="8">
        <f t="shared" si="10"/>
        <v>12.655654980469436</v>
      </c>
      <c r="P85" s="8">
        <f t="shared" si="11"/>
        <v>21.899361537172791</v>
      </c>
      <c r="Q85" s="8" t="e">
        <f t="shared" si="12"/>
        <v>#N/A</v>
      </c>
    </row>
    <row r="86" spans="1:17" x14ac:dyDescent="0.35">
      <c r="A86" t="s">
        <v>163</v>
      </c>
      <c r="B86" s="18">
        <v>35734</v>
      </c>
      <c r="C86" s="8">
        <v>268455.90000000002</v>
      </c>
      <c r="D86" s="7">
        <v>25044.03</v>
      </c>
      <c r="E86" s="7">
        <v>147906.03</v>
      </c>
      <c r="F86" s="7">
        <v>22857.38</v>
      </c>
      <c r="G86" s="7">
        <v>15628.12</v>
      </c>
      <c r="H86" s="7">
        <v>204.96</v>
      </c>
      <c r="I86" s="7" t="e">
        <v>#N/A</v>
      </c>
      <c r="J86" s="7" t="e">
        <v>#N/A</v>
      </c>
      <c r="K86" s="19">
        <v>35734</v>
      </c>
      <c r="L86" s="8">
        <f t="shared" si="7"/>
        <v>9.3289177105066408</v>
      </c>
      <c r="M86" s="8">
        <f t="shared" si="8"/>
        <v>15.453987913812576</v>
      </c>
      <c r="N86" s="8" t="e">
        <f t="shared" si="9"/>
        <v>#N/A</v>
      </c>
      <c r="O86" s="8">
        <f t="shared" si="10"/>
        <v>11.397124454781848</v>
      </c>
      <c r="P86" s="8">
        <f t="shared" si="11"/>
        <v>19.205263424591248</v>
      </c>
      <c r="Q86" s="8" t="e">
        <f t="shared" si="12"/>
        <v>#N/A</v>
      </c>
    </row>
    <row r="87" spans="1:17" x14ac:dyDescent="0.35">
      <c r="A87" t="s">
        <v>164</v>
      </c>
      <c r="B87" s="18">
        <v>35764</v>
      </c>
      <c r="C87" s="8">
        <v>262474.7</v>
      </c>
      <c r="D87" s="7">
        <v>23347.74</v>
      </c>
      <c r="E87" s="7">
        <v>140316.44</v>
      </c>
      <c r="F87" s="7">
        <v>21478.240000000002</v>
      </c>
      <c r="G87" s="7">
        <v>16728.12</v>
      </c>
      <c r="H87" s="7">
        <v>278.39</v>
      </c>
      <c r="I87" s="7" t="e">
        <v>#N/A</v>
      </c>
      <c r="J87" s="7" t="e">
        <v>#N/A</v>
      </c>
      <c r="K87" s="19">
        <v>35764</v>
      </c>
      <c r="L87" s="8">
        <f t="shared" si="7"/>
        <v>8.8952344740274008</v>
      </c>
      <c r="M87" s="8">
        <f t="shared" si="8"/>
        <v>15.30700180249727</v>
      </c>
      <c r="N87" s="8" t="e">
        <f t="shared" si="9"/>
        <v>#N/A</v>
      </c>
      <c r="O87" s="8">
        <f t="shared" si="10"/>
        <v>10.111120647154252</v>
      </c>
      <c r="P87" s="8">
        <f t="shared" si="11"/>
        <v>16.956569042997771</v>
      </c>
      <c r="Q87" s="8" t="e">
        <f t="shared" si="12"/>
        <v>#N/A</v>
      </c>
    </row>
    <row r="88" spans="1:17" x14ac:dyDescent="0.35">
      <c r="A88" t="s">
        <v>165</v>
      </c>
      <c r="B88" s="18">
        <v>35795</v>
      </c>
      <c r="C88" s="8">
        <v>272018.3</v>
      </c>
      <c r="D88" s="7">
        <v>26842.55</v>
      </c>
      <c r="E88" s="7">
        <v>148298.29</v>
      </c>
      <c r="F88" s="7">
        <v>24233.439999999999</v>
      </c>
      <c r="G88" s="7">
        <v>17828.12</v>
      </c>
      <c r="H88" s="7">
        <v>238.22</v>
      </c>
      <c r="I88" s="7" t="e">
        <v>#N/A</v>
      </c>
      <c r="J88" s="7" t="e">
        <v>#N/A</v>
      </c>
      <c r="K88" s="19">
        <v>35795</v>
      </c>
      <c r="L88" s="8">
        <f t="shared" si="7"/>
        <v>9.8679206509267932</v>
      </c>
      <c r="M88" s="8">
        <f t="shared" si="8"/>
        <v>16.341011079763629</v>
      </c>
      <c r="N88" s="8" t="e">
        <f t="shared" si="9"/>
        <v>#N/A</v>
      </c>
      <c r="O88" s="8">
        <f t="shared" si="10"/>
        <v>9.3640242784869443</v>
      </c>
      <c r="P88" s="8">
        <f t="shared" si="11"/>
        <v>15.70066693202449</v>
      </c>
      <c r="Q88" s="8" t="e">
        <f t="shared" si="12"/>
        <v>#N/A</v>
      </c>
    </row>
    <row r="89" spans="1:17" x14ac:dyDescent="0.35">
      <c r="A89" t="s">
        <v>166</v>
      </c>
      <c r="B89" s="18">
        <v>35826</v>
      </c>
      <c r="C89" s="8">
        <v>282242.40000000002</v>
      </c>
      <c r="D89" s="7">
        <v>25812.29</v>
      </c>
      <c r="E89" s="7">
        <v>156671.74</v>
      </c>
      <c r="F89" s="7">
        <v>22489.9</v>
      </c>
      <c r="G89" s="7">
        <v>18928.12</v>
      </c>
      <c r="H89" s="7">
        <v>526.25</v>
      </c>
      <c r="I89" s="7" t="e">
        <v>#N/A</v>
      </c>
      <c r="J89" s="7" t="e">
        <v>#N/A</v>
      </c>
      <c r="K89" s="19">
        <v>35826</v>
      </c>
      <c r="L89" s="8">
        <f t="shared" si="7"/>
        <v>9.1454331454097613</v>
      </c>
      <c r="M89" s="8">
        <f t="shared" si="8"/>
        <v>14.354790468274626</v>
      </c>
      <c r="N89" s="8" t="e">
        <f t="shared" si="9"/>
        <v>#N/A</v>
      </c>
      <c r="O89" s="8">
        <f t="shared" si="10"/>
        <v>9.3028627567879862</v>
      </c>
      <c r="P89" s="8">
        <f t="shared" si="11"/>
        <v>15.334267783511843</v>
      </c>
      <c r="Q89" s="8" t="e">
        <f t="shared" si="12"/>
        <v>#N/A</v>
      </c>
    </row>
    <row r="90" spans="1:17" x14ac:dyDescent="0.35">
      <c r="A90" t="s">
        <v>167</v>
      </c>
      <c r="B90" s="18">
        <v>35854</v>
      </c>
      <c r="C90" s="8">
        <v>295867.09999999998</v>
      </c>
      <c r="D90" s="7">
        <v>28666.54</v>
      </c>
      <c r="E90" s="7">
        <v>165293.88</v>
      </c>
      <c r="F90" s="7">
        <v>24243.62</v>
      </c>
      <c r="G90" s="7">
        <v>20269.509999999998</v>
      </c>
      <c r="H90" s="7">
        <v>1014.72</v>
      </c>
      <c r="I90" s="7" t="e">
        <v>#N/A</v>
      </c>
      <c r="J90" s="7" t="e">
        <v>#N/A</v>
      </c>
      <c r="K90" s="19">
        <v>35854</v>
      </c>
      <c r="L90" s="8">
        <f t="shared" si="7"/>
        <v>9.688992118420737</v>
      </c>
      <c r="M90" s="8">
        <f t="shared" si="8"/>
        <v>14.666979805906907</v>
      </c>
      <c r="N90" s="8" t="e">
        <f t="shared" si="9"/>
        <v>#N/A</v>
      </c>
      <c r="O90" s="8">
        <f t="shared" si="10"/>
        <v>9.5674486382524293</v>
      </c>
      <c r="P90" s="8">
        <f t="shared" si="11"/>
        <v>15.12092711798172</v>
      </c>
      <c r="Q90" s="8" t="e">
        <f t="shared" si="12"/>
        <v>#N/A</v>
      </c>
    </row>
    <row r="91" spans="1:17" x14ac:dyDescent="0.35">
      <c r="A91" t="s">
        <v>168</v>
      </c>
      <c r="B91" s="18">
        <v>35885</v>
      </c>
      <c r="C91" s="8">
        <v>313129.2</v>
      </c>
      <c r="D91" s="7">
        <v>33169.839999999997</v>
      </c>
      <c r="E91" s="7">
        <v>180526.22</v>
      </c>
      <c r="F91" s="7">
        <v>28839.24</v>
      </c>
      <c r="G91" s="7">
        <v>21369.93</v>
      </c>
      <c r="H91" s="7">
        <v>928.97</v>
      </c>
      <c r="I91" s="7" t="e">
        <v>#N/A</v>
      </c>
      <c r="J91" s="7" t="e">
        <v>#N/A</v>
      </c>
      <c r="K91" s="19">
        <v>35885</v>
      </c>
      <c r="L91" s="8">
        <f t="shared" si="7"/>
        <v>10.593020389027915</v>
      </c>
      <c r="M91" s="8">
        <f t="shared" si="8"/>
        <v>15.975097689410436</v>
      </c>
      <c r="N91" s="8" t="e">
        <f t="shared" si="9"/>
        <v>#N/A</v>
      </c>
      <c r="O91" s="8">
        <f t="shared" si="10"/>
        <v>9.8091485509528038</v>
      </c>
      <c r="P91" s="8">
        <f t="shared" si="11"/>
        <v>14.998955987863988</v>
      </c>
      <c r="Q91" s="8" t="e">
        <f t="shared" si="12"/>
        <v>#N/A</v>
      </c>
    </row>
    <row r="92" spans="1:17" x14ac:dyDescent="0.35">
      <c r="A92" t="s">
        <v>169</v>
      </c>
      <c r="B92" s="18">
        <v>35915</v>
      </c>
      <c r="C92" s="8">
        <v>323010.3</v>
      </c>
      <c r="D92" s="7">
        <v>30454.01</v>
      </c>
      <c r="E92" s="7">
        <v>181579.07</v>
      </c>
      <c r="F92" s="7">
        <v>25745.33</v>
      </c>
      <c r="G92" s="7">
        <v>23064.38</v>
      </c>
      <c r="H92" s="7">
        <v>767.43</v>
      </c>
      <c r="I92" s="7" t="e">
        <v>#N/A</v>
      </c>
      <c r="J92" s="7" t="e">
        <v>#N/A</v>
      </c>
      <c r="K92" s="19">
        <v>35915</v>
      </c>
      <c r="L92" s="8">
        <f t="shared" si="7"/>
        <v>9.4281854169975379</v>
      </c>
      <c r="M92" s="8">
        <f t="shared" si="8"/>
        <v>14.178577960554595</v>
      </c>
      <c r="N92" s="8" t="e">
        <f t="shared" si="9"/>
        <v>#N/A</v>
      </c>
      <c r="O92" s="8">
        <f t="shared" si="10"/>
        <v>9.9033993081487299</v>
      </c>
      <c r="P92" s="8">
        <f t="shared" si="11"/>
        <v>14.940218485290648</v>
      </c>
      <c r="Q92" s="8" t="e">
        <f t="shared" si="12"/>
        <v>#N/A</v>
      </c>
    </row>
    <row r="93" spans="1:17" x14ac:dyDescent="0.35">
      <c r="A93" t="s">
        <v>170</v>
      </c>
      <c r="B93" s="18">
        <v>35946</v>
      </c>
      <c r="C93" s="8">
        <v>323432.59999999998</v>
      </c>
      <c r="D93" s="7">
        <v>28859.62</v>
      </c>
      <c r="E93" s="7">
        <v>178958.34</v>
      </c>
      <c r="F93" s="7">
        <v>24433.47</v>
      </c>
      <c r="G93" s="7">
        <v>24177.61</v>
      </c>
      <c r="H93" s="7">
        <v>608.25</v>
      </c>
      <c r="I93" s="7" t="e">
        <v>#N/A</v>
      </c>
      <c r="J93" s="7" t="e">
        <v>#N/A</v>
      </c>
      <c r="K93" s="19">
        <v>35946</v>
      </c>
      <c r="L93" s="8">
        <f t="shared" si="7"/>
        <v>8.9229162428277178</v>
      </c>
      <c r="M93" s="8">
        <f t="shared" si="8"/>
        <v>13.653160841791449</v>
      </c>
      <c r="N93" s="8" t="e">
        <f t="shared" si="9"/>
        <v>#N/A</v>
      </c>
      <c r="O93" s="8">
        <f t="shared" si="10"/>
        <v>9.6480406829510574</v>
      </c>
      <c r="P93" s="8">
        <f t="shared" si="11"/>
        <v>14.602278830585492</v>
      </c>
      <c r="Q93" s="8" t="e">
        <f t="shared" si="12"/>
        <v>#N/A</v>
      </c>
    </row>
    <row r="94" spans="1:17" x14ac:dyDescent="0.35">
      <c r="A94" t="s">
        <v>171</v>
      </c>
      <c r="B94" s="18">
        <v>35976</v>
      </c>
      <c r="C94" s="8">
        <v>333964.09999999998</v>
      </c>
      <c r="D94" s="7">
        <v>28036.63</v>
      </c>
      <c r="E94" s="7">
        <v>185188.08</v>
      </c>
      <c r="F94" s="7">
        <v>23772.93</v>
      </c>
      <c r="G94" s="7">
        <v>25345.01</v>
      </c>
      <c r="H94" s="7">
        <v>437.46</v>
      </c>
      <c r="I94" s="7" t="e">
        <v>#N/A</v>
      </c>
      <c r="J94" s="7" t="e">
        <v>#N/A</v>
      </c>
      <c r="K94" s="19">
        <v>35976</v>
      </c>
      <c r="L94" s="8">
        <f t="shared" si="7"/>
        <v>8.3951029466939726</v>
      </c>
      <c r="M94" s="8">
        <f t="shared" si="8"/>
        <v>12.837181529178338</v>
      </c>
      <c r="N94" s="8" t="e">
        <f t="shared" si="9"/>
        <v>#N/A</v>
      </c>
      <c r="O94" s="8">
        <f t="shared" si="10"/>
        <v>8.91540153550641</v>
      </c>
      <c r="P94" s="8">
        <f t="shared" si="11"/>
        <v>13.556306777174795</v>
      </c>
      <c r="Q94" s="8" t="e">
        <f t="shared" si="12"/>
        <v>#N/A</v>
      </c>
    </row>
    <row r="95" spans="1:17" x14ac:dyDescent="0.35">
      <c r="A95" t="s">
        <v>172</v>
      </c>
      <c r="B95" s="18">
        <v>36007</v>
      </c>
      <c r="C95" s="8">
        <v>341137.8</v>
      </c>
      <c r="D95" s="7">
        <v>31817.9</v>
      </c>
      <c r="E95" s="7">
        <v>185371.63</v>
      </c>
      <c r="F95" s="7">
        <v>27690.080000000002</v>
      </c>
      <c r="G95" s="7">
        <v>26415.99</v>
      </c>
      <c r="H95" s="7">
        <v>428.3</v>
      </c>
      <c r="I95" s="7" t="e">
        <v>#N/A</v>
      </c>
      <c r="J95" s="7" t="e">
        <v>#N/A</v>
      </c>
      <c r="K95" s="19">
        <v>36007</v>
      </c>
      <c r="L95" s="8">
        <f t="shared" si="7"/>
        <v>9.3269933733523533</v>
      </c>
      <c r="M95" s="8">
        <f t="shared" si="8"/>
        <v>14.937603990427231</v>
      </c>
      <c r="N95" s="8" t="e">
        <f t="shared" si="9"/>
        <v>#N/A</v>
      </c>
      <c r="O95" s="8">
        <f t="shared" si="10"/>
        <v>8.8816708542913485</v>
      </c>
      <c r="P95" s="8">
        <f t="shared" si="11"/>
        <v>13.809315453799007</v>
      </c>
      <c r="Q95" s="8" t="e">
        <f t="shared" si="12"/>
        <v>#N/A</v>
      </c>
    </row>
    <row r="96" spans="1:17" x14ac:dyDescent="0.35">
      <c r="A96" t="s">
        <v>173</v>
      </c>
      <c r="B96" s="18">
        <v>36038</v>
      </c>
      <c r="C96" s="8">
        <v>351965.2</v>
      </c>
      <c r="D96" s="7">
        <v>25081.96</v>
      </c>
      <c r="E96" s="7">
        <v>192463.8</v>
      </c>
      <c r="F96" s="7">
        <v>20361.740000000002</v>
      </c>
      <c r="G96" s="7">
        <v>27238.76</v>
      </c>
      <c r="H96" s="7">
        <v>384.27</v>
      </c>
      <c r="I96" s="7" t="e">
        <v>#N/A</v>
      </c>
      <c r="J96" s="7" t="e">
        <v>#N/A</v>
      </c>
      <c r="K96" s="19">
        <v>36038</v>
      </c>
      <c r="L96" s="8">
        <f t="shared" si="7"/>
        <v>7.12626134629219</v>
      </c>
      <c r="M96" s="8">
        <f t="shared" si="8"/>
        <v>10.579516771465597</v>
      </c>
      <c r="N96" s="8" t="e">
        <f t="shared" si="9"/>
        <v>#N/A</v>
      </c>
      <c r="O96" s="8">
        <f t="shared" si="10"/>
        <v>8.2827858887795056</v>
      </c>
      <c r="P96" s="8">
        <f t="shared" si="11"/>
        <v>12.784767430357055</v>
      </c>
      <c r="Q96" s="8" t="e">
        <f t="shared" si="12"/>
        <v>#N/A</v>
      </c>
    </row>
    <row r="97" spans="1:17" x14ac:dyDescent="0.35">
      <c r="A97" t="s">
        <v>174</v>
      </c>
      <c r="B97" s="18">
        <v>36068</v>
      </c>
      <c r="C97" s="8">
        <v>333052.09999999998</v>
      </c>
      <c r="D97" s="7">
        <v>21936.720000000001</v>
      </c>
      <c r="E97" s="7">
        <v>170665.14</v>
      </c>
      <c r="F97" s="7">
        <v>18385.349999999999</v>
      </c>
      <c r="G97" s="7">
        <v>27238.76</v>
      </c>
      <c r="H97" s="7">
        <v>269.5</v>
      </c>
      <c r="I97" s="7" t="e">
        <v>#N/A</v>
      </c>
      <c r="J97" s="7" t="e">
        <v>#N/A</v>
      </c>
      <c r="K97" s="19">
        <v>36068</v>
      </c>
      <c r="L97" s="8">
        <f t="shared" si="7"/>
        <v>6.586573091717483</v>
      </c>
      <c r="M97" s="8">
        <f t="shared" si="8"/>
        <v>10.772762381350988</v>
      </c>
      <c r="N97" s="8" t="e">
        <f t="shared" si="9"/>
        <v>#N/A</v>
      </c>
      <c r="O97" s="8">
        <f t="shared" si="10"/>
        <v>7.6799426037873424</v>
      </c>
      <c r="P97" s="8">
        <f t="shared" si="11"/>
        <v>12.096627714414604</v>
      </c>
      <c r="Q97" s="8" t="e">
        <f t="shared" si="12"/>
        <v>#N/A</v>
      </c>
    </row>
    <row r="98" spans="1:17" x14ac:dyDescent="0.35">
      <c r="A98" t="s">
        <v>175</v>
      </c>
      <c r="B98" s="18">
        <v>36099</v>
      </c>
      <c r="C98" s="8">
        <v>334787.5</v>
      </c>
      <c r="D98" s="7">
        <v>21197.35</v>
      </c>
      <c r="E98" s="7">
        <v>158157.48000000001</v>
      </c>
      <c r="F98" s="7">
        <v>19881.689999999999</v>
      </c>
      <c r="G98" s="7">
        <v>27238.76</v>
      </c>
      <c r="H98" s="7">
        <v>125.17</v>
      </c>
      <c r="I98" s="7" t="e">
        <v>#N/A</v>
      </c>
      <c r="J98" s="7" t="e">
        <v>#N/A</v>
      </c>
      <c r="K98" s="19">
        <v>36099</v>
      </c>
      <c r="L98" s="8">
        <f t="shared" si="7"/>
        <v>6.331583467124668</v>
      </c>
      <c r="M98" s="8">
        <f t="shared" si="8"/>
        <v>12.570818654925455</v>
      </c>
      <c r="N98" s="8" t="e">
        <f t="shared" si="9"/>
        <v>#N/A</v>
      </c>
      <c r="O98" s="8">
        <f t="shared" si="10"/>
        <v>6.6814726350447797</v>
      </c>
      <c r="P98" s="8">
        <f t="shared" si="11"/>
        <v>11.307699269247346</v>
      </c>
      <c r="Q98" s="8" t="e">
        <f t="shared" si="12"/>
        <v>#N/A</v>
      </c>
    </row>
    <row r="99" spans="1:17" x14ac:dyDescent="0.35">
      <c r="A99" t="s">
        <v>176</v>
      </c>
      <c r="B99" s="18">
        <v>36129</v>
      </c>
      <c r="C99" s="8">
        <v>338783.1</v>
      </c>
      <c r="D99" s="7">
        <v>23959.63</v>
      </c>
      <c r="E99" s="7">
        <v>147065.51999999999</v>
      </c>
      <c r="F99" s="7">
        <v>22385.66</v>
      </c>
      <c r="G99" s="7">
        <v>27238.76</v>
      </c>
      <c r="H99" s="7">
        <v>128.80000000000001</v>
      </c>
      <c r="I99" s="7" t="e">
        <v>#N/A</v>
      </c>
      <c r="J99" s="7" t="e">
        <v>#N/A</v>
      </c>
      <c r="K99" s="19">
        <v>36129</v>
      </c>
      <c r="L99" s="8">
        <f t="shared" si="7"/>
        <v>7.0722624593729746</v>
      </c>
      <c r="M99" s="8">
        <f t="shared" si="8"/>
        <v>15.221555671240955</v>
      </c>
      <c r="N99" s="8" t="e">
        <f t="shared" si="9"/>
        <v>#N/A</v>
      </c>
      <c r="O99" s="8">
        <f t="shared" si="10"/>
        <v>6.6634730060717082</v>
      </c>
      <c r="P99" s="8">
        <f t="shared" si="11"/>
        <v>12.855045569172466</v>
      </c>
      <c r="Q99" s="8" t="e">
        <f t="shared" si="12"/>
        <v>#N/A</v>
      </c>
    </row>
    <row r="100" spans="1:17" x14ac:dyDescent="0.35">
      <c r="A100" t="s">
        <v>177</v>
      </c>
      <c r="B100" s="18">
        <v>36160</v>
      </c>
      <c r="C100" s="8">
        <v>347057.8</v>
      </c>
      <c r="D100" s="7">
        <v>24427.22</v>
      </c>
      <c r="E100" s="7">
        <v>135401.04999999999</v>
      </c>
      <c r="F100" s="7">
        <v>21687.29</v>
      </c>
      <c r="G100" s="7">
        <v>27238.75</v>
      </c>
      <c r="H100" s="7">
        <v>131.25</v>
      </c>
      <c r="I100" s="7" t="e">
        <v>#N/A</v>
      </c>
      <c r="J100" s="7" t="e">
        <v>#N/A</v>
      </c>
      <c r="K100" s="19">
        <v>36160</v>
      </c>
      <c r="L100" s="8">
        <f t="shared" si="7"/>
        <v>7.0383722826572406</v>
      </c>
      <c r="M100" s="8">
        <f t="shared" si="8"/>
        <v>16.017076677027248</v>
      </c>
      <c r="N100" s="8" t="e">
        <f t="shared" si="9"/>
        <v>#N/A</v>
      </c>
      <c r="O100" s="8">
        <f t="shared" si="10"/>
        <v>6.8140727363849605</v>
      </c>
      <c r="P100" s="8">
        <f t="shared" si="11"/>
        <v>14.603150334397887</v>
      </c>
      <c r="Q100" s="8" t="e">
        <f t="shared" si="12"/>
        <v>#N/A</v>
      </c>
    </row>
    <row r="101" spans="1:17" x14ac:dyDescent="0.35">
      <c r="A101" t="s">
        <v>178</v>
      </c>
      <c r="B101" s="18">
        <v>36191</v>
      </c>
      <c r="C101" s="8">
        <v>357809.6</v>
      </c>
      <c r="D101" s="7">
        <v>20322.25</v>
      </c>
      <c r="E101" s="7">
        <v>118619.28</v>
      </c>
      <c r="F101" s="7">
        <v>19165.150000000001</v>
      </c>
      <c r="G101" s="7">
        <v>27238.75</v>
      </c>
      <c r="H101" s="7">
        <v>48.25</v>
      </c>
      <c r="I101" s="7">
        <v>0</v>
      </c>
      <c r="J101" s="7">
        <v>0</v>
      </c>
      <c r="K101" s="19">
        <v>36191</v>
      </c>
      <c r="L101" s="8">
        <f t="shared" si="7"/>
        <v>5.6796268182854801</v>
      </c>
      <c r="M101" s="8">
        <f t="shared" si="8"/>
        <v>16.156859154768096</v>
      </c>
      <c r="N101" s="8">
        <f t="shared" si="9"/>
        <v>0.1771373502822266</v>
      </c>
      <c r="O101" s="8">
        <f t="shared" si="10"/>
        <v>6.5967538534385648</v>
      </c>
      <c r="P101" s="8">
        <f t="shared" si="11"/>
        <v>15.798497167678766</v>
      </c>
      <c r="Q101" s="8" t="e">
        <f t="shared" si="12"/>
        <v>#N/A</v>
      </c>
    </row>
    <row r="102" spans="1:17" x14ac:dyDescent="0.35">
      <c r="A102" t="s">
        <v>179</v>
      </c>
      <c r="B102" s="18">
        <v>36219</v>
      </c>
      <c r="C102" s="8">
        <v>369326.9</v>
      </c>
      <c r="D102" s="7">
        <v>19238.5</v>
      </c>
      <c r="E102" s="7">
        <v>104833.99</v>
      </c>
      <c r="F102" s="7">
        <v>18045.36</v>
      </c>
      <c r="G102" s="7">
        <v>27641.11</v>
      </c>
      <c r="H102" s="7">
        <v>288.55</v>
      </c>
      <c r="I102" s="7">
        <v>0</v>
      </c>
      <c r="J102" s="7">
        <v>0</v>
      </c>
      <c r="K102" s="19">
        <v>36219</v>
      </c>
      <c r="L102" s="8">
        <f t="shared" si="7"/>
        <v>5.2090708800252568</v>
      </c>
      <c r="M102" s="8">
        <f t="shared" si="8"/>
        <v>17.213272145799277</v>
      </c>
      <c r="N102" s="8">
        <f t="shared" si="9"/>
        <v>1.0439161090129883</v>
      </c>
      <c r="O102" s="8">
        <f t="shared" si="10"/>
        <v>5.9756899936559931</v>
      </c>
      <c r="P102" s="8">
        <f t="shared" si="11"/>
        <v>16.462402659198208</v>
      </c>
      <c r="Q102" s="8" t="e">
        <f t="shared" si="12"/>
        <v>#N/A</v>
      </c>
    </row>
    <row r="103" spans="1:17" x14ac:dyDescent="0.35">
      <c r="A103" t="s">
        <v>180</v>
      </c>
      <c r="B103" s="18">
        <v>36250</v>
      </c>
      <c r="C103" s="8">
        <v>396629.2</v>
      </c>
      <c r="D103" s="7">
        <v>18138.439999999999</v>
      </c>
      <c r="E103" s="7">
        <v>102273.85</v>
      </c>
      <c r="F103" s="7">
        <v>17099.900000000001</v>
      </c>
      <c r="G103" s="7">
        <v>28254.63</v>
      </c>
      <c r="H103" s="7">
        <v>65.67</v>
      </c>
      <c r="I103" s="7">
        <v>0</v>
      </c>
      <c r="J103" s="7">
        <v>0</v>
      </c>
      <c r="K103" s="19">
        <v>36250</v>
      </c>
      <c r="L103" s="8">
        <f t="shared" si="7"/>
        <v>4.5731479175007781</v>
      </c>
      <c r="M103" s="8">
        <f t="shared" si="8"/>
        <v>16.71971867686608</v>
      </c>
      <c r="N103" s="8">
        <f t="shared" si="9"/>
        <v>0.23242208445129173</v>
      </c>
      <c r="O103" s="8">
        <f t="shared" si="10"/>
        <v>5.1539485386038377</v>
      </c>
      <c r="P103" s="8">
        <f t="shared" si="11"/>
        <v>16.696616659144485</v>
      </c>
      <c r="Q103" s="8">
        <f t="shared" si="12"/>
        <v>0.48449184791550221</v>
      </c>
    </row>
    <row r="104" spans="1:17" x14ac:dyDescent="0.35">
      <c r="A104" t="s">
        <v>181</v>
      </c>
      <c r="B104" s="18">
        <v>36280</v>
      </c>
      <c r="C104" s="8">
        <v>419795.7</v>
      </c>
      <c r="D104" s="7">
        <v>15810.09</v>
      </c>
      <c r="E104" s="7">
        <v>101190.5</v>
      </c>
      <c r="F104" s="7">
        <v>14618.41</v>
      </c>
      <c r="G104" s="7">
        <v>28764.02</v>
      </c>
      <c r="H104" s="7">
        <v>344.17</v>
      </c>
      <c r="I104" s="7">
        <v>0</v>
      </c>
      <c r="J104" s="7">
        <v>0</v>
      </c>
      <c r="K104" s="19">
        <v>36280</v>
      </c>
      <c r="L104" s="8">
        <f t="shared" si="7"/>
        <v>3.7661391005196094</v>
      </c>
      <c r="M104" s="8">
        <f t="shared" si="8"/>
        <v>14.446425306723457</v>
      </c>
      <c r="N104" s="8">
        <f t="shared" si="9"/>
        <v>1.1965295532404721</v>
      </c>
      <c r="O104" s="8">
        <f t="shared" si="10"/>
        <v>4.5161192993485484</v>
      </c>
      <c r="P104" s="8">
        <f t="shared" si="11"/>
        <v>16.126472043129606</v>
      </c>
      <c r="Q104" s="8">
        <f t="shared" si="12"/>
        <v>0.82428924890158406</v>
      </c>
    </row>
    <row r="105" spans="1:17" x14ac:dyDescent="0.35">
      <c r="A105" t="s">
        <v>182</v>
      </c>
      <c r="B105" s="18">
        <v>36311</v>
      </c>
      <c r="C105" s="8">
        <v>439655.8</v>
      </c>
      <c r="D105" s="7">
        <v>13535.24</v>
      </c>
      <c r="E105" s="7">
        <v>100182.27</v>
      </c>
      <c r="F105" s="7">
        <v>11847.77</v>
      </c>
      <c r="G105" s="7">
        <v>28078.33</v>
      </c>
      <c r="H105" s="7">
        <v>552.23</v>
      </c>
      <c r="I105" s="7">
        <v>0</v>
      </c>
      <c r="J105" s="7">
        <v>0</v>
      </c>
      <c r="K105" s="19">
        <v>36311</v>
      </c>
      <c r="L105" s="8">
        <f t="shared" si="7"/>
        <v>3.0785992132936717</v>
      </c>
      <c r="M105" s="8">
        <f t="shared" si="8"/>
        <v>11.82621435908769</v>
      </c>
      <c r="N105" s="8">
        <f t="shared" si="9"/>
        <v>1.9667480224073153</v>
      </c>
      <c r="O105" s="8">
        <f t="shared" si="10"/>
        <v>3.8059620771046863</v>
      </c>
      <c r="P105" s="8">
        <f t="shared" si="11"/>
        <v>14.33078611422574</v>
      </c>
      <c r="Q105" s="8">
        <f t="shared" si="12"/>
        <v>1.131899886699693</v>
      </c>
    </row>
    <row r="106" spans="1:17" x14ac:dyDescent="0.35">
      <c r="A106" t="s">
        <v>183</v>
      </c>
      <c r="B106" s="18">
        <v>36341</v>
      </c>
      <c r="C106" s="8">
        <v>446253.8</v>
      </c>
      <c r="D106" s="7">
        <v>13212.37</v>
      </c>
      <c r="E106" s="7">
        <v>95543.51</v>
      </c>
      <c r="F106" s="7">
        <v>11303.26</v>
      </c>
      <c r="G106" s="7">
        <v>28589.24</v>
      </c>
      <c r="H106" s="7">
        <v>416.34</v>
      </c>
      <c r="I106" s="7">
        <v>0</v>
      </c>
      <c r="J106" s="7">
        <v>0</v>
      </c>
      <c r="K106" s="19">
        <v>36341</v>
      </c>
      <c r="L106" s="8">
        <f t="shared" si="7"/>
        <v>2.9607299702545951</v>
      </c>
      <c r="M106" s="8">
        <f t="shared" si="8"/>
        <v>11.830484352103039</v>
      </c>
      <c r="N106" s="8">
        <f t="shared" si="9"/>
        <v>1.4562821537053798</v>
      </c>
      <c r="O106" s="8">
        <f t="shared" si="10"/>
        <v>3.2684894280226255</v>
      </c>
      <c r="P106" s="8">
        <f t="shared" si="11"/>
        <v>12.701041339304728</v>
      </c>
      <c r="Q106" s="8">
        <f t="shared" si="12"/>
        <v>1.5398532431177223</v>
      </c>
    </row>
    <row r="107" spans="1:17" x14ac:dyDescent="0.35">
      <c r="A107" t="s">
        <v>184</v>
      </c>
      <c r="B107" s="18">
        <v>36372</v>
      </c>
      <c r="C107" s="8">
        <v>453423.3</v>
      </c>
      <c r="D107" s="7">
        <v>12252.19</v>
      </c>
      <c r="E107" s="7">
        <v>99070.42</v>
      </c>
      <c r="F107" s="7">
        <v>10928.93</v>
      </c>
      <c r="G107" s="7">
        <v>29193.87</v>
      </c>
      <c r="H107" s="7">
        <v>21.88</v>
      </c>
      <c r="I107" s="7">
        <v>0</v>
      </c>
      <c r="J107" s="7">
        <v>0</v>
      </c>
      <c r="K107" s="19">
        <v>36372</v>
      </c>
      <c r="L107" s="8">
        <f t="shared" si="7"/>
        <v>2.7021527124874263</v>
      </c>
      <c r="M107" s="8">
        <f t="shared" si="8"/>
        <v>11.031476398303349</v>
      </c>
      <c r="N107" s="8">
        <f t="shared" si="9"/>
        <v>7.4947240636476078E-2</v>
      </c>
      <c r="O107" s="8">
        <f t="shared" si="10"/>
        <v>2.9138272986785645</v>
      </c>
      <c r="P107" s="8">
        <f t="shared" si="11"/>
        <v>11.562725036498025</v>
      </c>
      <c r="Q107" s="8">
        <f t="shared" si="12"/>
        <v>1.1659924722497237</v>
      </c>
    </row>
    <row r="108" spans="1:17" x14ac:dyDescent="0.35">
      <c r="A108" t="s">
        <v>185</v>
      </c>
      <c r="B108" s="18">
        <v>36403</v>
      </c>
      <c r="C108" s="8">
        <v>462943.5</v>
      </c>
      <c r="D108" s="7">
        <v>11563.01</v>
      </c>
      <c r="E108" s="7">
        <v>99623.75</v>
      </c>
      <c r="F108" s="7">
        <v>10226.93</v>
      </c>
      <c r="G108" s="7">
        <v>29793.87</v>
      </c>
      <c r="H108" s="7">
        <v>31.64</v>
      </c>
      <c r="I108" s="7">
        <v>0</v>
      </c>
      <c r="J108" s="7">
        <v>0</v>
      </c>
      <c r="K108" s="19">
        <v>36403</v>
      </c>
      <c r="L108" s="8">
        <f t="shared" si="7"/>
        <v>2.4977151639454922</v>
      </c>
      <c r="M108" s="8">
        <f t="shared" si="8"/>
        <v>10.265554147479893</v>
      </c>
      <c r="N108" s="8">
        <f t="shared" si="9"/>
        <v>0.10619634173069829</v>
      </c>
      <c r="O108" s="8">
        <f t="shared" si="10"/>
        <v>2.7201992822291707</v>
      </c>
      <c r="P108" s="8">
        <f t="shared" si="11"/>
        <v>11.042504965962095</v>
      </c>
      <c r="Q108" s="8">
        <f t="shared" si="12"/>
        <v>0.54580857869085142</v>
      </c>
    </row>
    <row r="109" spans="1:17" x14ac:dyDescent="0.35">
      <c r="A109" t="s">
        <v>186</v>
      </c>
      <c r="B109" s="18">
        <v>36433</v>
      </c>
      <c r="C109" s="8">
        <v>481309.1</v>
      </c>
      <c r="D109" s="7">
        <v>10896.45</v>
      </c>
      <c r="E109" s="7">
        <v>106923.75</v>
      </c>
      <c r="F109" s="7">
        <v>9944.6299999999992</v>
      </c>
      <c r="G109" s="7">
        <v>29743.87</v>
      </c>
      <c r="H109" s="7">
        <v>237.95</v>
      </c>
      <c r="I109" s="7">
        <v>0</v>
      </c>
      <c r="J109" s="7">
        <v>0</v>
      </c>
      <c r="K109" s="19">
        <v>36433</v>
      </c>
      <c r="L109" s="8">
        <f t="shared" si="7"/>
        <v>2.2639193815367298</v>
      </c>
      <c r="M109" s="8">
        <f t="shared" si="8"/>
        <v>9.3006745461134681</v>
      </c>
      <c r="N109" s="8">
        <f t="shared" si="9"/>
        <v>0.79999677244420453</v>
      </c>
      <c r="O109" s="8">
        <f t="shared" si="10"/>
        <v>2.4879290859898826</v>
      </c>
      <c r="P109" s="8">
        <f t="shared" si="11"/>
        <v>10.199235030632238</v>
      </c>
      <c r="Q109" s="8">
        <f t="shared" si="12"/>
        <v>0.3270467849371263</v>
      </c>
    </row>
    <row r="110" spans="1:17" x14ac:dyDescent="0.35">
      <c r="A110" t="s">
        <v>187</v>
      </c>
      <c r="B110" s="18">
        <v>36464</v>
      </c>
      <c r="C110" s="8">
        <v>503278.9</v>
      </c>
      <c r="D110" s="7">
        <v>11010.62</v>
      </c>
      <c r="E110" s="7">
        <v>113611.82</v>
      </c>
      <c r="F110" s="7">
        <v>9933.59</v>
      </c>
      <c r="G110" s="7">
        <v>30369.71</v>
      </c>
      <c r="H110" s="7">
        <v>68.41</v>
      </c>
      <c r="I110" s="7">
        <v>0</v>
      </c>
      <c r="J110" s="7">
        <v>0</v>
      </c>
      <c r="K110" s="19">
        <v>36464</v>
      </c>
      <c r="L110" s="8">
        <f t="shared" si="7"/>
        <v>2.1877769960155296</v>
      </c>
      <c r="M110" s="8">
        <f t="shared" si="8"/>
        <v>8.7434476447961131</v>
      </c>
      <c r="N110" s="8">
        <f t="shared" si="9"/>
        <v>0.22525733699794961</v>
      </c>
      <c r="O110" s="8">
        <f t="shared" si="10"/>
        <v>2.3164705138325838</v>
      </c>
      <c r="P110" s="8">
        <f t="shared" si="11"/>
        <v>9.4365587794631569</v>
      </c>
      <c r="Q110" s="8">
        <f t="shared" si="12"/>
        <v>0.37715015039095084</v>
      </c>
    </row>
    <row r="111" spans="1:17" x14ac:dyDescent="0.35">
      <c r="A111" t="s">
        <v>188</v>
      </c>
      <c r="B111" s="18">
        <v>36494</v>
      </c>
      <c r="C111" s="8">
        <v>519722.9</v>
      </c>
      <c r="D111" s="7">
        <v>10160.64</v>
      </c>
      <c r="E111" s="7">
        <v>121005.37</v>
      </c>
      <c r="F111" s="7">
        <v>9054.39</v>
      </c>
      <c r="G111" s="7">
        <v>28671.38</v>
      </c>
      <c r="H111" s="7">
        <v>220.88</v>
      </c>
      <c r="I111" s="7">
        <v>0</v>
      </c>
      <c r="J111" s="7">
        <v>0</v>
      </c>
      <c r="K111" s="19">
        <v>36494</v>
      </c>
      <c r="L111" s="8">
        <f t="shared" si="7"/>
        <v>1.9550110260679294</v>
      </c>
      <c r="M111" s="8">
        <f t="shared" si="8"/>
        <v>7.4826348615768046</v>
      </c>
      <c r="N111" s="8">
        <f t="shared" si="9"/>
        <v>0.77038496228643338</v>
      </c>
      <c r="O111" s="8">
        <f t="shared" si="10"/>
        <v>2.1355691345400629</v>
      </c>
      <c r="P111" s="8">
        <f t="shared" si="11"/>
        <v>8.5089190174954634</v>
      </c>
      <c r="Q111" s="8">
        <f t="shared" si="12"/>
        <v>0.59854635724286254</v>
      </c>
    </row>
    <row r="112" spans="1:17" x14ac:dyDescent="0.35">
      <c r="A112" t="s">
        <v>189</v>
      </c>
      <c r="B112" s="18">
        <v>36525</v>
      </c>
      <c r="C112" s="8">
        <v>549154.19999999995</v>
      </c>
      <c r="D112" s="7">
        <v>10525.5</v>
      </c>
      <c r="E112" s="7">
        <v>135214.76999999999</v>
      </c>
      <c r="F112" s="7">
        <v>9340.7900000000009</v>
      </c>
      <c r="G112" s="7">
        <v>29280.69</v>
      </c>
      <c r="H112" s="7">
        <v>67.790000000000006</v>
      </c>
      <c r="I112" s="7">
        <v>0</v>
      </c>
      <c r="J112" s="7">
        <v>0</v>
      </c>
      <c r="K112" s="19">
        <v>36525</v>
      </c>
      <c r="L112" s="8">
        <f t="shared" si="7"/>
        <v>1.9166747700372684</v>
      </c>
      <c r="M112" s="8">
        <f t="shared" si="8"/>
        <v>6.9081136624349559</v>
      </c>
      <c r="N112" s="8">
        <f t="shared" si="9"/>
        <v>0.23151776819467029</v>
      </c>
      <c r="O112" s="8">
        <f t="shared" si="10"/>
        <v>2.019820930706909</v>
      </c>
      <c r="P112" s="8">
        <f t="shared" si="11"/>
        <v>7.7113987229359582</v>
      </c>
      <c r="Q112" s="8">
        <f t="shared" si="12"/>
        <v>0.40905335582635111</v>
      </c>
    </row>
    <row r="113" spans="1:17" x14ac:dyDescent="0.35">
      <c r="A113" t="s">
        <v>190</v>
      </c>
      <c r="B113" s="18">
        <v>36556</v>
      </c>
      <c r="C113" s="8">
        <v>568732.80000000005</v>
      </c>
      <c r="D113" s="7">
        <v>10357.219999999999</v>
      </c>
      <c r="E113" s="7">
        <v>138747.54</v>
      </c>
      <c r="F113" s="7">
        <v>9301.02</v>
      </c>
      <c r="G113" s="7">
        <v>29592.01</v>
      </c>
      <c r="H113" s="7">
        <v>98.33</v>
      </c>
      <c r="I113" s="7">
        <v>1005.18</v>
      </c>
      <c r="J113" s="7">
        <v>253.12</v>
      </c>
      <c r="K113" s="19">
        <v>36556</v>
      </c>
      <c r="L113" s="8">
        <f t="shared" si="7"/>
        <v>1.8211047437390633</v>
      </c>
      <c r="M113" s="8">
        <f t="shared" si="8"/>
        <v>6.7035566900861809</v>
      </c>
      <c r="N113" s="8">
        <f t="shared" si="9"/>
        <v>1.1486348909818189</v>
      </c>
      <c r="O113" s="8">
        <f t="shared" si="10"/>
        <v>1.8975968466147537</v>
      </c>
      <c r="P113" s="8">
        <f t="shared" si="11"/>
        <v>7.0314350713659808</v>
      </c>
      <c r="Q113" s="8">
        <f t="shared" si="12"/>
        <v>0.71684587382097431</v>
      </c>
    </row>
    <row r="114" spans="1:17" x14ac:dyDescent="0.35">
      <c r="A114" t="s">
        <v>191</v>
      </c>
      <c r="B114" s="18">
        <v>36585</v>
      </c>
      <c r="C114" s="8">
        <v>587977.1</v>
      </c>
      <c r="D114" s="7">
        <v>10819.14</v>
      </c>
      <c r="E114" s="7">
        <v>142965.07</v>
      </c>
      <c r="F114" s="7">
        <v>8475.25</v>
      </c>
      <c r="G114" s="7">
        <v>29731.79</v>
      </c>
      <c r="H114" s="7">
        <v>334.51</v>
      </c>
      <c r="I114" s="7">
        <v>2242.3000000000002</v>
      </c>
      <c r="J114" s="7">
        <v>628.80999999999995</v>
      </c>
      <c r="K114" s="19">
        <v>36585</v>
      </c>
      <c r="L114" s="8">
        <f t="shared" si="7"/>
        <v>1.840061458175837</v>
      </c>
      <c r="M114" s="8">
        <f t="shared" si="8"/>
        <v>5.9281963069720449</v>
      </c>
      <c r="N114" s="8">
        <f t="shared" si="9"/>
        <v>3.0128144381904223</v>
      </c>
      <c r="O114" s="8">
        <f t="shared" si="10"/>
        <v>1.8592803239840563</v>
      </c>
      <c r="P114" s="8">
        <f t="shared" si="11"/>
        <v>6.513288886497727</v>
      </c>
      <c r="Q114" s="8">
        <f t="shared" si="12"/>
        <v>1.4643223657889706</v>
      </c>
    </row>
    <row r="115" spans="1:17" x14ac:dyDescent="0.35">
      <c r="A115" t="s">
        <v>192</v>
      </c>
      <c r="B115" s="18">
        <v>36616</v>
      </c>
      <c r="C115" s="8">
        <v>605694</v>
      </c>
      <c r="D115" s="7">
        <v>10053.379999999999</v>
      </c>
      <c r="E115" s="7">
        <v>144531.67000000001</v>
      </c>
      <c r="F115" s="7">
        <v>7494.05</v>
      </c>
      <c r="G115" s="7">
        <v>30054.16</v>
      </c>
      <c r="H115" s="7">
        <v>269.47000000000003</v>
      </c>
      <c r="I115" s="7">
        <v>3442.3</v>
      </c>
      <c r="J115" s="7">
        <v>879.36</v>
      </c>
      <c r="K115" s="19">
        <v>36616</v>
      </c>
      <c r="L115" s="8">
        <f t="shared" si="7"/>
        <v>1.6598117201094942</v>
      </c>
      <c r="M115" s="8">
        <f t="shared" si="8"/>
        <v>5.1850573649360028</v>
      </c>
      <c r="N115" s="8">
        <f t="shared" si="9"/>
        <v>3.429705706214925</v>
      </c>
      <c r="O115" s="8">
        <f t="shared" si="10"/>
        <v>1.7736593073414648</v>
      </c>
      <c r="P115" s="8">
        <f t="shared" si="11"/>
        <v>5.9389367873314098</v>
      </c>
      <c r="Q115" s="8">
        <f t="shared" si="12"/>
        <v>2.5303850117957221</v>
      </c>
    </row>
    <row r="116" spans="1:17" x14ac:dyDescent="0.35">
      <c r="A116" t="s">
        <v>193</v>
      </c>
      <c r="B116" s="18">
        <v>36646</v>
      </c>
      <c r="C116" s="8">
        <v>619004</v>
      </c>
      <c r="D116" s="7">
        <v>8928.6</v>
      </c>
      <c r="E116" s="7">
        <v>147955.54999999999</v>
      </c>
      <c r="F116" s="7">
        <v>6393.34</v>
      </c>
      <c r="G116" s="7">
        <v>30119.94</v>
      </c>
      <c r="H116" s="7">
        <v>450.5</v>
      </c>
      <c r="I116" s="7">
        <v>4652.6499999999996</v>
      </c>
      <c r="J116" s="7">
        <v>882.25</v>
      </c>
      <c r="K116" s="19">
        <v>36646</v>
      </c>
      <c r="L116" s="8">
        <f t="shared" si="7"/>
        <v>1.4424139423977875</v>
      </c>
      <c r="M116" s="8">
        <f t="shared" si="8"/>
        <v>4.3211221207991191</v>
      </c>
      <c r="N116" s="8">
        <f t="shared" si="9"/>
        <v>3.8327602286743674</v>
      </c>
      <c r="O116" s="8">
        <f t="shared" si="10"/>
        <v>1.6474290402277063</v>
      </c>
      <c r="P116" s="8">
        <f t="shared" si="11"/>
        <v>5.1447919309023886</v>
      </c>
      <c r="Q116" s="8">
        <f t="shared" si="12"/>
        <v>3.4250934576932384</v>
      </c>
    </row>
    <row r="117" spans="1:17" x14ac:dyDescent="0.35">
      <c r="A117" t="s">
        <v>194</v>
      </c>
      <c r="B117" s="18">
        <v>36677</v>
      </c>
      <c r="C117" s="8">
        <v>632532.69999999995</v>
      </c>
      <c r="D117" s="7">
        <v>8955.77</v>
      </c>
      <c r="E117" s="7">
        <v>151366.19</v>
      </c>
      <c r="F117" s="7">
        <v>6009.82</v>
      </c>
      <c r="G117" s="7">
        <v>29736.18</v>
      </c>
      <c r="H117" s="7">
        <v>236.8</v>
      </c>
      <c r="I117" s="7">
        <v>7158.73</v>
      </c>
      <c r="J117" s="7">
        <v>906.59</v>
      </c>
      <c r="K117" s="19">
        <v>36677</v>
      </c>
      <c r="L117" s="8">
        <f t="shared" si="7"/>
        <v>1.4158588164690935</v>
      </c>
      <c r="M117" s="8">
        <f t="shared" si="8"/>
        <v>3.9703846678046135</v>
      </c>
      <c r="N117" s="8">
        <f t="shared" si="9"/>
        <v>3.0990453696729441</v>
      </c>
      <c r="O117" s="8">
        <f t="shared" si="10"/>
        <v>1.5060281596587917</v>
      </c>
      <c r="P117" s="8">
        <f t="shared" si="11"/>
        <v>4.4921880511799115</v>
      </c>
      <c r="Q117" s="8">
        <f t="shared" si="12"/>
        <v>3.4538371015207452</v>
      </c>
    </row>
    <row r="118" spans="1:17" x14ac:dyDescent="0.35">
      <c r="A118" t="s">
        <v>195</v>
      </c>
      <c r="B118" s="18">
        <v>36707</v>
      </c>
      <c r="C118" s="8">
        <v>651270.69999999995</v>
      </c>
      <c r="D118" s="7">
        <v>9115.2000000000007</v>
      </c>
      <c r="E118" s="7">
        <v>156871.19</v>
      </c>
      <c r="F118" s="7">
        <v>6993.64</v>
      </c>
      <c r="G118" s="7">
        <v>30936.18</v>
      </c>
      <c r="H118" s="7">
        <v>188.89</v>
      </c>
      <c r="I118" s="7">
        <v>8160.84</v>
      </c>
      <c r="J118" s="7">
        <v>945.83</v>
      </c>
      <c r="K118" s="19">
        <v>36707</v>
      </c>
      <c r="L118" s="8">
        <f t="shared" si="7"/>
        <v>1.3996023466125531</v>
      </c>
      <c r="M118" s="8">
        <f t="shared" si="8"/>
        <v>4.4582054869348537</v>
      </c>
      <c r="N118" s="8">
        <f t="shared" si="9"/>
        <v>2.9023183864141053</v>
      </c>
      <c r="O118" s="8">
        <f t="shared" si="10"/>
        <v>1.4192917018264779</v>
      </c>
      <c r="P118" s="8">
        <f t="shared" si="11"/>
        <v>4.2499040918461963</v>
      </c>
      <c r="Q118" s="8">
        <f t="shared" si="12"/>
        <v>3.2780413282538059</v>
      </c>
    </row>
    <row r="119" spans="1:17" x14ac:dyDescent="0.35">
      <c r="A119" t="s">
        <v>196</v>
      </c>
      <c r="B119" s="18">
        <v>36738</v>
      </c>
      <c r="C119" s="8">
        <v>669053.4</v>
      </c>
      <c r="D119" s="7">
        <v>8496.7000000000007</v>
      </c>
      <c r="E119" s="7">
        <v>163385.04</v>
      </c>
      <c r="F119" s="7">
        <v>6593.01</v>
      </c>
      <c r="G119" s="7">
        <v>30936.18</v>
      </c>
      <c r="H119" s="7">
        <v>93.03</v>
      </c>
      <c r="I119" s="7">
        <v>10175.92</v>
      </c>
      <c r="J119" s="7">
        <v>1014.27</v>
      </c>
      <c r="K119" s="19">
        <v>36738</v>
      </c>
      <c r="L119" s="8">
        <f t="shared" si="7"/>
        <v>1.2699584218539208</v>
      </c>
      <c r="M119" s="8">
        <f t="shared" si="8"/>
        <v>4.0352592868967685</v>
      </c>
      <c r="N119" s="8">
        <f t="shared" si="9"/>
        <v>2.6933676460214877</v>
      </c>
      <c r="O119" s="8">
        <f t="shared" si="10"/>
        <v>1.3618065283118559</v>
      </c>
      <c r="P119" s="8">
        <f t="shared" si="11"/>
        <v>4.1546164805454113</v>
      </c>
      <c r="Q119" s="8">
        <f t="shared" si="12"/>
        <v>2.8982438007028457</v>
      </c>
    </row>
    <row r="120" spans="1:17" x14ac:dyDescent="0.35">
      <c r="A120" t="s">
        <v>197</v>
      </c>
      <c r="B120" s="18">
        <v>36769</v>
      </c>
      <c r="C120" s="8">
        <v>680827.1</v>
      </c>
      <c r="D120" s="7">
        <v>8909.2800000000007</v>
      </c>
      <c r="E120" s="7">
        <v>169291.71</v>
      </c>
      <c r="F120" s="7">
        <v>6695.02</v>
      </c>
      <c r="G120" s="7">
        <v>30337.13</v>
      </c>
      <c r="H120" s="7">
        <v>85.24</v>
      </c>
      <c r="I120" s="7">
        <v>14220.39</v>
      </c>
      <c r="J120" s="7">
        <v>1443.93</v>
      </c>
      <c r="K120" s="19">
        <v>36769</v>
      </c>
      <c r="L120" s="8">
        <f t="shared" si="7"/>
        <v>1.3085965585094954</v>
      </c>
      <c r="M120" s="8">
        <f t="shared" si="8"/>
        <v>3.9547240677053832</v>
      </c>
      <c r="N120" s="8">
        <f t="shared" si="9"/>
        <v>3.4319010573299411</v>
      </c>
      <c r="O120" s="8">
        <f t="shared" si="10"/>
        <v>1.326052442325323</v>
      </c>
      <c r="P120" s="8">
        <f t="shared" si="11"/>
        <v>4.1493962805123354</v>
      </c>
      <c r="Q120" s="8">
        <f t="shared" si="12"/>
        <v>3.0091956965885114</v>
      </c>
    </row>
    <row r="121" spans="1:17" x14ac:dyDescent="0.35">
      <c r="A121" t="s">
        <v>198</v>
      </c>
      <c r="B121" s="18">
        <v>36799</v>
      </c>
      <c r="C121" s="8">
        <v>689890.5</v>
      </c>
      <c r="D121" s="7">
        <v>8756.68</v>
      </c>
      <c r="E121" s="7">
        <v>171719.18</v>
      </c>
      <c r="F121" s="7">
        <v>6073.25</v>
      </c>
      <c r="G121" s="7">
        <v>29831.08</v>
      </c>
      <c r="H121" s="7">
        <v>60.62</v>
      </c>
      <c r="I121" s="7">
        <v>18250.7</v>
      </c>
      <c r="J121" s="7">
        <v>1474.49</v>
      </c>
      <c r="K121" s="19">
        <v>36799</v>
      </c>
      <c r="L121" s="8">
        <f t="shared" si="7"/>
        <v>1.2692854880593372</v>
      </c>
      <c r="M121" s="8">
        <f t="shared" si="8"/>
        <v>3.5367336368599012</v>
      </c>
      <c r="N121" s="8">
        <f t="shared" si="9"/>
        <v>3.1927062600427853</v>
      </c>
      <c r="O121" s="8">
        <f t="shared" si="10"/>
        <v>1.2826134894742511</v>
      </c>
      <c r="P121" s="8">
        <f t="shared" si="11"/>
        <v>3.8422389971540176</v>
      </c>
      <c r="Q121" s="8">
        <f t="shared" si="12"/>
        <v>3.1059916544647379</v>
      </c>
    </row>
    <row r="122" spans="1:17" x14ac:dyDescent="0.35">
      <c r="A122" t="s">
        <v>199</v>
      </c>
      <c r="B122" s="18">
        <v>36830</v>
      </c>
      <c r="C122" s="8">
        <v>700892.4</v>
      </c>
      <c r="D122" s="7">
        <v>8580.67</v>
      </c>
      <c r="E122" s="7">
        <v>178445.51</v>
      </c>
      <c r="F122" s="7">
        <v>6286.68</v>
      </c>
      <c r="G122" s="7">
        <v>30086.31</v>
      </c>
      <c r="H122" s="7">
        <v>18.350000000000001</v>
      </c>
      <c r="I122" s="7">
        <v>23732.73</v>
      </c>
      <c r="J122" s="7">
        <v>1529.5</v>
      </c>
      <c r="K122" s="19">
        <v>36830</v>
      </c>
      <c r="L122" s="8">
        <f t="shared" si="7"/>
        <v>1.2242492570899612</v>
      </c>
      <c r="M122" s="8">
        <f t="shared" si="8"/>
        <v>3.5230250399687835</v>
      </c>
      <c r="N122" s="8">
        <f t="shared" si="9"/>
        <v>2.8760267741676548</v>
      </c>
      <c r="O122" s="8">
        <f t="shared" si="10"/>
        <v>1.267377101219598</v>
      </c>
      <c r="P122" s="8">
        <f t="shared" si="11"/>
        <v>3.6714942481780226</v>
      </c>
      <c r="Q122" s="8">
        <f t="shared" si="12"/>
        <v>3.1668780305134603</v>
      </c>
    </row>
    <row r="123" spans="1:17" x14ac:dyDescent="0.35">
      <c r="A123" t="s">
        <v>200</v>
      </c>
      <c r="B123" s="18">
        <v>36860</v>
      </c>
      <c r="C123" s="8">
        <v>714881.8</v>
      </c>
      <c r="D123" s="7">
        <v>9157.5</v>
      </c>
      <c r="E123" s="7">
        <v>184083.42</v>
      </c>
      <c r="F123" s="7">
        <v>5924.18</v>
      </c>
      <c r="G123" s="7">
        <v>29197.48</v>
      </c>
      <c r="H123" s="7">
        <v>4.71</v>
      </c>
      <c r="I123" s="7">
        <v>29212.48</v>
      </c>
      <c r="J123" s="7">
        <v>2238.89</v>
      </c>
      <c r="K123" s="19">
        <v>36860</v>
      </c>
      <c r="L123" s="8">
        <f t="shared" si="7"/>
        <v>1.2809809957394356</v>
      </c>
      <c r="M123" s="8">
        <f t="shared" si="8"/>
        <v>3.2182040077264968</v>
      </c>
      <c r="N123" s="8">
        <f t="shared" si="9"/>
        <v>3.8411257258179941</v>
      </c>
      <c r="O123" s="8">
        <f t="shared" si="10"/>
        <v>1.2581719136295779</v>
      </c>
      <c r="P123" s="8">
        <f t="shared" si="11"/>
        <v>3.4259875615183937</v>
      </c>
      <c r="Q123" s="8">
        <f t="shared" si="12"/>
        <v>3.3032862533428116</v>
      </c>
    </row>
    <row r="124" spans="1:17" x14ac:dyDescent="0.35">
      <c r="A124" t="s">
        <v>201</v>
      </c>
      <c r="B124" s="18">
        <v>36891</v>
      </c>
      <c r="C124" s="8">
        <v>718051.1</v>
      </c>
      <c r="D124" s="7">
        <v>8986.52</v>
      </c>
      <c r="E124" s="7">
        <v>182741.9</v>
      </c>
      <c r="F124" s="7">
        <v>6471.99</v>
      </c>
      <c r="G124" s="7">
        <v>29439.88</v>
      </c>
      <c r="H124" s="7">
        <v>6.01</v>
      </c>
      <c r="I124" s="7">
        <v>33254.480000000003</v>
      </c>
      <c r="J124" s="7">
        <v>1623.75</v>
      </c>
      <c r="K124" s="19">
        <v>36891</v>
      </c>
      <c r="L124" s="8">
        <f t="shared" si="7"/>
        <v>1.2515153865790334</v>
      </c>
      <c r="M124" s="8">
        <f t="shared" si="8"/>
        <v>3.5416015703021579</v>
      </c>
      <c r="N124" s="8">
        <f t="shared" si="9"/>
        <v>2.5995320791216305</v>
      </c>
      <c r="O124" s="8">
        <f t="shared" si="10"/>
        <v>1.2522485464694766</v>
      </c>
      <c r="P124" s="8">
        <f t="shared" si="11"/>
        <v>3.4276102059991462</v>
      </c>
      <c r="Q124" s="8">
        <f t="shared" si="12"/>
        <v>3.1055615263690934</v>
      </c>
    </row>
    <row r="125" spans="1:17" x14ac:dyDescent="0.35">
      <c r="A125" t="s">
        <v>202</v>
      </c>
      <c r="B125" s="18">
        <v>36922</v>
      </c>
      <c r="C125" s="8">
        <v>720724.3</v>
      </c>
      <c r="D125" s="7">
        <v>13459.18</v>
      </c>
      <c r="E125" s="7">
        <v>184692.33</v>
      </c>
      <c r="F125" s="7">
        <v>9596.7999999999993</v>
      </c>
      <c r="G125" s="7">
        <v>29740.16</v>
      </c>
      <c r="H125" s="7">
        <v>10.19</v>
      </c>
      <c r="I125" s="7">
        <v>35604.32</v>
      </c>
      <c r="J125" s="7">
        <v>2599.4699999999998</v>
      </c>
      <c r="K125" s="19">
        <v>36922</v>
      </c>
      <c r="L125" s="8">
        <f t="shared" si="7"/>
        <v>1.8674519507667495</v>
      </c>
      <c r="M125" s="8">
        <f t="shared" si="8"/>
        <v>5.1961009967224951</v>
      </c>
      <c r="N125" s="8">
        <f t="shared" si="9"/>
        <v>3.9936961775501159</v>
      </c>
      <c r="O125" s="8">
        <f t="shared" si="10"/>
        <v>1.4666494443617395</v>
      </c>
      <c r="P125" s="8">
        <f t="shared" si="11"/>
        <v>3.9853021915837168</v>
      </c>
      <c r="Q125" s="8">
        <f t="shared" si="12"/>
        <v>3.4781179941632465</v>
      </c>
    </row>
    <row r="126" spans="1:17" x14ac:dyDescent="0.35">
      <c r="A126" t="s">
        <v>203</v>
      </c>
      <c r="B126" s="18">
        <v>36950</v>
      </c>
      <c r="C126" s="8">
        <v>722476.8</v>
      </c>
      <c r="D126" s="7">
        <v>12519.66</v>
      </c>
      <c r="E126" s="7">
        <v>185951.23</v>
      </c>
      <c r="F126" s="7">
        <v>8294.09</v>
      </c>
      <c r="G126" s="7">
        <v>28900.51</v>
      </c>
      <c r="H126" s="7">
        <v>5.82</v>
      </c>
      <c r="I126" s="7">
        <v>40768.94</v>
      </c>
      <c r="J126" s="7">
        <v>2997.42</v>
      </c>
      <c r="K126" s="19">
        <v>36950</v>
      </c>
      <c r="L126" s="8">
        <f t="shared" si="7"/>
        <v>1.732880557548699</v>
      </c>
      <c r="M126" s="8">
        <f t="shared" si="8"/>
        <v>4.4603576970155023</v>
      </c>
      <c r="N126" s="8">
        <f t="shared" si="9"/>
        <v>4.3106985917069824</v>
      </c>
      <c r="O126" s="8">
        <f t="shared" si="10"/>
        <v>1.6172826316314939</v>
      </c>
      <c r="P126" s="8">
        <f t="shared" si="11"/>
        <v>4.399353421346718</v>
      </c>
      <c r="Q126" s="8">
        <f t="shared" si="12"/>
        <v>3.6346422827929099</v>
      </c>
    </row>
    <row r="127" spans="1:17" x14ac:dyDescent="0.35">
      <c r="A127" t="s">
        <v>204</v>
      </c>
      <c r="B127" s="18">
        <v>36981</v>
      </c>
      <c r="C127" s="8">
        <v>721318.3</v>
      </c>
      <c r="D127" s="7">
        <v>11888.36</v>
      </c>
      <c r="E127" s="7">
        <v>185649.51</v>
      </c>
      <c r="F127" s="7">
        <v>6955.48</v>
      </c>
      <c r="G127" s="7">
        <v>28550.84</v>
      </c>
      <c r="H127" s="7">
        <v>77.33</v>
      </c>
      <c r="I127" s="7">
        <v>48683.8</v>
      </c>
      <c r="J127" s="7">
        <v>4007.83</v>
      </c>
      <c r="K127" s="19">
        <v>36981</v>
      </c>
      <c r="L127" s="8">
        <f t="shared" si="7"/>
        <v>1.6481434063159077</v>
      </c>
      <c r="M127" s="8">
        <f t="shared" si="8"/>
        <v>3.7465652346725822</v>
      </c>
      <c r="N127" s="8">
        <f t="shared" si="9"/>
        <v>5.289284704376171</v>
      </c>
      <c r="O127" s="8">
        <f t="shared" si="10"/>
        <v>1.7494919715437856</v>
      </c>
      <c r="P127" s="8">
        <f t="shared" si="11"/>
        <v>4.4676746428035266</v>
      </c>
      <c r="Q127" s="8">
        <f t="shared" si="12"/>
        <v>4.5312264912110898</v>
      </c>
    </row>
    <row r="128" spans="1:17" x14ac:dyDescent="0.35">
      <c r="A128" t="s">
        <v>205</v>
      </c>
      <c r="B128" s="18">
        <v>37011</v>
      </c>
      <c r="C128" s="8">
        <v>719755.3</v>
      </c>
      <c r="D128" s="7">
        <v>12079.84</v>
      </c>
      <c r="E128" s="7">
        <v>184435.65</v>
      </c>
      <c r="F128" s="7">
        <v>6635.87</v>
      </c>
      <c r="G128" s="7">
        <v>28854.080000000002</v>
      </c>
      <c r="H128" s="7">
        <v>6.22</v>
      </c>
      <c r="I128" s="7">
        <v>55198.48</v>
      </c>
      <c r="J128" s="7">
        <v>4581.63</v>
      </c>
      <c r="K128" s="19">
        <v>37011</v>
      </c>
      <c r="L128" s="8">
        <f t="shared" si="7"/>
        <v>1.6783259532788433</v>
      </c>
      <c r="M128" s="8">
        <f t="shared" si="8"/>
        <v>3.5979323953910214</v>
      </c>
      <c r="N128" s="8">
        <f t="shared" si="9"/>
        <v>5.4583108474031015</v>
      </c>
      <c r="O128" s="8">
        <f t="shared" si="10"/>
        <v>1.6864499723811501</v>
      </c>
      <c r="P128" s="8">
        <f t="shared" si="11"/>
        <v>3.934951775693035</v>
      </c>
      <c r="Q128" s="8">
        <f t="shared" si="12"/>
        <v>5.019431381162085</v>
      </c>
    </row>
    <row r="129" spans="1:17" x14ac:dyDescent="0.35">
      <c r="A129" t="s">
        <v>206</v>
      </c>
      <c r="B129" s="18">
        <v>37042</v>
      </c>
      <c r="C129" s="8">
        <v>714354.6</v>
      </c>
      <c r="D129" s="7">
        <v>10322.81</v>
      </c>
      <c r="E129" s="7">
        <v>186764.02</v>
      </c>
      <c r="F129" s="7">
        <v>5151.21</v>
      </c>
      <c r="G129" s="7">
        <v>28375.72</v>
      </c>
      <c r="H129" s="7">
        <v>51.76</v>
      </c>
      <c r="I129" s="7">
        <v>62181.49</v>
      </c>
      <c r="J129" s="7">
        <v>4586.2700000000004</v>
      </c>
      <c r="K129" s="19">
        <v>37042</v>
      </c>
      <c r="L129" s="8">
        <f t="shared" si="7"/>
        <v>1.4450540389884798</v>
      </c>
      <c r="M129" s="8">
        <f t="shared" si="8"/>
        <v>2.7581383180764694</v>
      </c>
      <c r="N129" s="8">
        <f t="shared" si="9"/>
        <v>5.1216573478798662</v>
      </c>
      <c r="O129" s="8">
        <f t="shared" si="10"/>
        <v>1.5905077995277435</v>
      </c>
      <c r="P129" s="8">
        <f t="shared" si="11"/>
        <v>3.3675453160466908</v>
      </c>
      <c r="Q129" s="8">
        <f t="shared" si="12"/>
        <v>5.2897509665530462</v>
      </c>
    </row>
    <row r="130" spans="1:17" x14ac:dyDescent="0.35">
      <c r="A130" t="s">
        <v>207</v>
      </c>
      <c r="B130" s="18">
        <v>37072</v>
      </c>
      <c r="C130" s="8">
        <v>716682.2</v>
      </c>
      <c r="D130" s="7">
        <v>10719.3</v>
      </c>
      <c r="E130" s="7">
        <v>189876.46</v>
      </c>
      <c r="F130" s="7">
        <v>5107.8999999999996</v>
      </c>
      <c r="G130" s="7">
        <v>28375.72</v>
      </c>
      <c r="H130" s="7">
        <v>101.94</v>
      </c>
      <c r="I130" s="7">
        <v>67103.149999999994</v>
      </c>
      <c r="J130" s="7">
        <v>4781.91</v>
      </c>
      <c r="K130" s="19">
        <v>37072</v>
      </c>
      <c r="L130" s="8">
        <f t="shared" si="7"/>
        <v>1.4956838609916641</v>
      </c>
      <c r="M130" s="8">
        <f t="shared" si="8"/>
        <v>2.6901175638096473</v>
      </c>
      <c r="N130" s="8">
        <f t="shared" si="9"/>
        <v>5.1151108093340438</v>
      </c>
      <c r="O130" s="8">
        <f t="shared" si="10"/>
        <v>1.5396879510863293</v>
      </c>
      <c r="P130" s="8">
        <f t="shared" si="11"/>
        <v>3.0153960924257124</v>
      </c>
      <c r="Q130" s="8">
        <f t="shared" si="12"/>
        <v>5.2316930015390035</v>
      </c>
    </row>
    <row r="131" spans="1:17" x14ac:dyDescent="0.35">
      <c r="A131" t="s">
        <v>208</v>
      </c>
      <c r="B131" s="18">
        <v>37103</v>
      </c>
      <c r="C131" s="8">
        <v>725882.9</v>
      </c>
      <c r="D131" s="7">
        <v>10822.59</v>
      </c>
      <c r="E131" s="7">
        <v>191498.77</v>
      </c>
      <c r="F131" s="7">
        <v>4699.16</v>
      </c>
      <c r="G131" s="7">
        <v>28675.72</v>
      </c>
      <c r="H131" s="7">
        <v>141.44999999999999</v>
      </c>
      <c r="I131" s="7">
        <v>74512.789999999994</v>
      </c>
      <c r="J131" s="7">
        <v>4741.21</v>
      </c>
      <c r="K131" s="19">
        <v>37103</v>
      </c>
      <c r="L131" s="8">
        <f t="shared" si="7"/>
        <v>1.4909553593286189</v>
      </c>
      <c r="M131" s="8">
        <f t="shared" si="8"/>
        <v>2.4538852129441877</v>
      </c>
      <c r="N131" s="8">
        <f t="shared" si="9"/>
        <v>4.7317865138279442</v>
      </c>
      <c r="O131" s="8">
        <f t="shared" si="10"/>
        <v>1.4772310864362543</v>
      </c>
      <c r="P131" s="8">
        <f t="shared" si="11"/>
        <v>2.6340470316101015</v>
      </c>
      <c r="Q131" s="8">
        <f t="shared" si="12"/>
        <v>4.9895182236806184</v>
      </c>
    </row>
    <row r="132" spans="1:17" x14ac:dyDescent="0.35">
      <c r="A132" t="s">
        <v>209</v>
      </c>
      <c r="B132" s="18">
        <v>37134</v>
      </c>
      <c r="C132" s="8">
        <v>742155.7</v>
      </c>
      <c r="D132" s="7">
        <v>10627.5</v>
      </c>
      <c r="E132" s="7">
        <v>195947.81</v>
      </c>
      <c r="F132" s="7">
        <v>3933.76</v>
      </c>
      <c r="G132" s="7">
        <v>28913.439999999999</v>
      </c>
      <c r="H132" s="7">
        <v>131.94</v>
      </c>
      <c r="I132" s="7">
        <v>85331.56</v>
      </c>
      <c r="J132" s="7">
        <v>5835.28</v>
      </c>
      <c r="K132" s="19">
        <v>37134</v>
      </c>
      <c r="L132" s="8">
        <f t="shared" si="7"/>
        <v>1.4319771444186173</v>
      </c>
      <c r="M132" s="8">
        <f t="shared" si="8"/>
        <v>2.0075549708874014</v>
      </c>
      <c r="N132" s="8">
        <f t="shared" si="9"/>
        <v>5.2231782572541459</v>
      </c>
      <c r="O132" s="8">
        <f t="shared" si="10"/>
        <v>1.4728721215796334</v>
      </c>
      <c r="P132" s="8">
        <f t="shared" si="11"/>
        <v>2.3838525825470787</v>
      </c>
      <c r="Q132" s="8">
        <f t="shared" si="12"/>
        <v>5.023358526805378</v>
      </c>
    </row>
    <row r="133" spans="1:17" x14ac:dyDescent="0.35">
      <c r="A133" t="s">
        <v>210</v>
      </c>
      <c r="B133" s="18">
        <v>37164</v>
      </c>
      <c r="C133" s="8">
        <v>728509.6</v>
      </c>
      <c r="D133" s="7">
        <v>10523.16</v>
      </c>
      <c r="E133" s="7">
        <v>196137.8</v>
      </c>
      <c r="F133" s="7">
        <v>4258.17</v>
      </c>
      <c r="G133" s="7">
        <v>29213.439999999999</v>
      </c>
      <c r="H133" s="7">
        <v>111.78</v>
      </c>
      <c r="I133" s="7">
        <v>88892.4</v>
      </c>
      <c r="J133" s="7">
        <v>5722.37</v>
      </c>
      <c r="K133" s="19">
        <v>37164</v>
      </c>
      <c r="L133" s="8">
        <f t="shared" ref="L133:L196" si="13">100*(D133/C133)</f>
        <v>1.4444778764754782</v>
      </c>
      <c r="M133" s="8">
        <f t="shared" ref="M133:M196" si="14">100*(F133/E133)</f>
        <v>2.1710093617854387</v>
      </c>
      <c r="N133" s="8">
        <f t="shared" ref="N133:N196" si="15">100*((J133+H133)/(I133+G133))</f>
        <v>4.9397641979431324</v>
      </c>
      <c r="O133" s="8">
        <f t="shared" si="10"/>
        <v>1.455803460074238</v>
      </c>
      <c r="P133" s="8">
        <f t="shared" si="11"/>
        <v>2.2108165152056762</v>
      </c>
      <c r="Q133" s="8">
        <f t="shared" si="12"/>
        <v>4.9649096563417405</v>
      </c>
    </row>
    <row r="134" spans="1:17" x14ac:dyDescent="0.35">
      <c r="A134" t="s">
        <v>211</v>
      </c>
      <c r="B134" s="18">
        <v>37195</v>
      </c>
      <c r="C134" s="8">
        <v>742931.6</v>
      </c>
      <c r="D134" s="7">
        <v>10519.89</v>
      </c>
      <c r="E134" s="7">
        <v>196529.23</v>
      </c>
      <c r="F134" s="7">
        <v>3767.32</v>
      </c>
      <c r="G134" s="7">
        <v>29213.439999999999</v>
      </c>
      <c r="H134" s="7">
        <v>118.22</v>
      </c>
      <c r="I134" s="7">
        <v>96793.78</v>
      </c>
      <c r="J134" s="7">
        <v>6164.01</v>
      </c>
      <c r="K134" s="19">
        <v>37195</v>
      </c>
      <c r="L134" s="8">
        <f t="shared" si="13"/>
        <v>1.415997111981776</v>
      </c>
      <c r="M134" s="8">
        <f t="shared" si="14"/>
        <v>1.9169260470821565</v>
      </c>
      <c r="N134" s="8">
        <f t="shared" si="15"/>
        <v>4.9856111419647231</v>
      </c>
      <c r="O134" s="8">
        <f t="shared" si="10"/>
        <v>1.4308173776252904</v>
      </c>
      <c r="P134" s="8">
        <f t="shared" si="11"/>
        <v>2.0318301265849992</v>
      </c>
      <c r="Q134" s="8">
        <f t="shared" si="12"/>
        <v>5.0495178657206674</v>
      </c>
    </row>
    <row r="135" spans="1:17" x14ac:dyDescent="0.35">
      <c r="A135" t="s">
        <v>212</v>
      </c>
      <c r="B135" s="18">
        <v>37225</v>
      </c>
      <c r="C135" s="8">
        <v>738049.8</v>
      </c>
      <c r="D135" s="7">
        <v>10624.67</v>
      </c>
      <c r="E135" s="7">
        <v>195475.37</v>
      </c>
      <c r="F135" s="7">
        <v>3188.8</v>
      </c>
      <c r="G135" s="7">
        <v>29517.84</v>
      </c>
      <c r="H135" s="7">
        <v>121.42</v>
      </c>
      <c r="I135" s="7">
        <v>103116.73</v>
      </c>
      <c r="J135" s="7">
        <v>6850.21</v>
      </c>
      <c r="K135" s="19">
        <v>37225</v>
      </c>
      <c r="L135" s="8">
        <f t="shared" si="13"/>
        <v>1.4395600405284303</v>
      </c>
      <c r="M135" s="8">
        <f t="shared" si="14"/>
        <v>1.6313052636759302</v>
      </c>
      <c r="N135" s="8">
        <f t="shared" si="15"/>
        <v>5.2562691611998291</v>
      </c>
      <c r="O135" s="8">
        <f t="shared" si="10"/>
        <v>1.4333450096618947</v>
      </c>
      <c r="P135" s="8">
        <f t="shared" si="11"/>
        <v>1.9064135575145087</v>
      </c>
      <c r="Q135" s="8">
        <f t="shared" si="12"/>
        <v>5.0605481670358943</v>
      </c>
    </row>
    <row r="136" spans="1:17" x14ac:dyDescent="0.35">
      <c r="A136" t="s">
        <v>213</v>
      </c>
      <c r="B136" s="18">
        <v>37256</v>
      </c>
      <c r="C136" s="8">
        <v>748497.3</v>
      </c>
      <c r="D136" s="7">
        <v>15151.75</v>
      </c>
      <c r="E136" s="7">
        <v>201254.3</v>
      </c>
      <c r="F136" s="7">
        <v>6040.68</v>
      </c>
      <c r="G136" s="7">
        <v>29826.27</v>
      </c>
      <c r="H136" s="7">
        <v>133.35</v>
      </c>
      <c r="I136" s="7">
        <v>109910.11</v>
      </c>
      <c r="J136" s="7">
        <v>8557.9</v>
      </c>
      <c r="K136" s="19">
        <v>37256</v>
      </c>
      <c r="L136" s="8">
        <f t="shared" si="13"/>
        <v>2.024289199172796</v>
      </c>
      <c r="M136" s="8">
        <f t="shared" si="14"/>
        <v>3.0015159924533292</v>
      </c>
      <c r="N136" s="8">
        <f t="shared" si="15"/>
        <v>6.2197474988260035</v>
      </c>
      <c r="O136" s="8">
        <f t="shared" ref="O136:O199" si="16">AVERAGE(L134:L136)</f>
        <v>1.6266154505610009</v>
      </c>
      <c r="P136" s="8">
        <f t="shared" ref="P136:P199" si="17">AVERAGE(M134:M136)</f>
        <v>2.183249101070472</v>
      </c>
      <c r="Q136" s="8">
        <f t="shared" ref="Q136:Q199" si="18">AVERAGE(N134:N136)</f>
        <v>5.4872092673301855</v>
      </c>
    </row>
    <row r="137" spans="1:17" x14ac:dyDescent="0.35">
      <c r="A137" t="s">
        <v>214</v>
      </c>
      <c r="B137" s="18">
        <v>37287</v>
      </c>
      <c r="C137" s="8">
        <v>758189.9</v>
      </c>
      <c r="D137" s="7">
        <v>13215.23</v>
      </c>
      <c r="E137" s="7">
        <v>199553.01</v>
      </c>
      <c r="F137" s="7">
        <v>3556.84</v>
      </c>
      <c r="G137" s="7">
        <v>30140</v>
      </c>
      <c r="H137" s="7">
        <v>144.44999999999999</v>
      </c>
      <c r="I137" s="7">
        <v>122073.47</v>
      </c>
      <c r="J137" s="7">
        <v>9011.92</v>
      </c>
      <c r="K137" s="19">
        <v>37287</v>
      </c>
      <c r="L137" s="8">
        <f t="shared" si="13"/>
        <v>1.7429973678098323</v>
      </c>
      <c r="M137" s="8">
        <f t="shared" si="14"/>
        <v>1.7824035828875744</v>
      </c>
      <c r="N137" s="8">
        <f t="shared" si="15"/>
        <v>6.0154794447561057</v>
      </c>
      <c r="O137" s="8">
        <f t="shared" si="16"/>
        <v>1.7356155358370196</v>
      </c>
      <c r="P137" s="8">
        <f t="shared" si="17"/>
        <v>2.1384082796722779</v>
      </c>
      <c r="Q137" s="8">
        <f t="shared" si="18"/>
        <v>5.8304987015939789</v>
      </c>
    </row>
    <row r="138" spans="1:17" x14ac:dyDescent="0.35">
      <c r="A138" t="s">
        <v>215</v>
      </c>
      <c r="B138" s="18">
        <v>37315</v>
      </c>
      <c r="C138" s="8">
        <v>778070.5</v>
      </c>
      <c r="D138" s="7">
        <v>12747.8</v>
      </c>
      <c r="E138" s="7">
        <v>210090.1</v>
      </c>
      <c r="F138" s="7">
        <v>3462.3</v>
      </c>
      <c r="G138" s="7">
        <v>29320.06</v>
      </c>
      <c r="H138" s="7">
        <v>131.4</v>
      </c>
      <c r="I138" s="7">
        <v>127418.6</v>
      </c>
      <c r="J138" s="7">
        <v>8652.68</v>
      </c>
      <c r="K138" s="19">
        <v>37315</v>
      </c>
      <c r="L138" s="8">
        <f t="shared" si="13"/>
        <v>1.6383862387791337</v>
      </c>
      <c r="M138" s="8">
        <f t="shared" si="14"/>
        <v>1.6480072121437421</v>
      </c>
      <c r="N138" s="8">
        <f t="shared" si="15"/>
        <v>5.6042842270056408</v>
      </c>
      <c r="O138" s="8">
        <f t="shared" si="16"/>
        <v>1.8018909352539207</v>
      </c>
      <c r="P138" s="8">
        <f t="shared" si="17"/>
        <v>2.1439755958282154</v>
      </c>
      <c r="Q138" s="8">
        <f t="shared" si="18"/>
        <v>5.9465037235292497</v>
      </c>
    </row>
    <row r="139" spans="1:17" x14ac:dyDescent="0.35">
      <c r="A139" t="s">
        <v>216</v>
      </c>
      <c r="B139" s="18">
        <v>37346</v>
      </c>
      <c r="C139" s="8">
        <v>785553.8</v>
      </c>
      <c r="D139" s="7">
        <v>13381.07</v>
      </c>
      <c r="E139" s="7">
        <v>207348.53</v>
      </c>
      <c r="F139" s="7">
        <v>3525.24</v>
      </c>
      <c r="G139" s="7">
        <v>29620.82</v>
      </c>
      <c r="H139" s="7">
        <v>159.22</v>
      </c>
      <c r="I139" s="7">
        <v>133368.59</v>
      </c>
      <c r="J139" s="7">
        <v>9203.26</v>
      </c>
      <c r="K139" s="19">
        <v>37346</v>
      </c>
      <c r="L139" s="8">
        <f t="shared" si="13"/>
        <v>1.7033931985307689</v>
      </c>
      <c r="M139" s="8">
        <f t="shared" si="14"/>
        <v>1.7001519133026888</v>
      </c>
      <c r="N139" s="8">
        <f t="shared" si="15"/>
        <v>5.7442259592202944</v>
      </c>
      <c r="O139" s="8">
        <f t="shared" si="16"/>
        <v>1.6949256017065784</v>
      </c>
      <c r="P139" s="8">
        <f t="shared" si="17"/>
        <v>1.7101875694446684</v>
      </c>
      <c r="Q139" s="8">
        <f t="shared" si="18"/>
        <v>5.7879965436606797</v>
      </c>
    </row>
    <row r="140" spans="1:17" x14ac:dyDescent="0.35">
      <c r="A140" t="s">
        <v>217</v>
      </c>
      <c r="B140" s="18">
        <v>37376</v>
      </c>
      <c r="C140" s="8">
        <v>800853.3</v>
      </c>
      <c r="D140" s="7">
        <v>14138.54</v>
      </c>
      <c r="E140" s="7">
        <v>210638.64</v>
      </c>
      <c r="F140" s="7">
        <v>3742.44</v>
      </c>
      <c r="G140" s="7">
        <v>29920.87</v>
      </c>
      <c r="H140" s="7">
        <v>85.57</v>
      </c>
      <c r="I140" s="7">
        <v>139988.82999999999</v>
      </c>
      <c r="J140" s="7">
        <v>9882.7199999999993</v>
      </c>
      <c r="K140" s="19">
        <v>37376</v>
      </c>
      <c r="L140" s="8">
        <f t="shared" si="13"/>
        <v>1.7654344434867157</v>
      </c>
      <c r="M140" s="8">
        <f t="shared" si="14"/>
        <v>1.7767110535844703</v>
      </c>
      <c r="N140" s="8">
        <f t="shared" si="15"/>
        <v>5.8668163147836765</v>
      </c>
      <c r="O140" s="8">
        <f t="shared" si="16"/>
        <v>1.7024046269322062</v>
      </c>
      <c r="P140" s="8">
        <f t="shared" si="17"/>
        <v>1.7082900596769672</v>
      </c>
      <c r="Q140" s="8">
        <f t="shared" si="18"/>
        <v>5.7384421670032042</v>
      </c>
    </row>
    <row r="141" spans="1:17" x14ac:dyDescent="0.35">
      <c r="A141" t="s">
        <v>218</v>
      </c>
      <c r="B141" s="18">
        <v>37407</v>
      </c>
      <c r="C141" s="8">
        <v>811819.7</v>
      </c>
      <c r="D141" s="7">
        <v>13922.55</v>
      </c>
      <c r="E141" s="7">
        <v>204630.69</v>
      </c>
      <c r="F141" s="7">
        <v>3875.07</v>
      </c>
      <c r="G141" s="7">
        <v>29221.85</v>
      </c>
      <c r="H141" s="7">
        <v>86.34</v>
      </c>
      <c r="I141" s="7">
        <v>152150.93</v>
      </c>
      <c r="J141" s="7">
        <v>9601.68</v>
      </c>
      <c r="K141" s="19">
        <v>37407</v>
      </c>
      <c r="L141" s="8">
        <f t="shared" si="13"/>
        <v>1.7149805554115032</v>
      </c>
      <c r="M141" s="8">
        <f t="shared" si="14"/>
        <v>1.8936895536050824</v>
      </c>
      <c r="N141" s="8">
        <f t="shared" si="15"/>
        <v>5.3414961164514319</v>
      </c>
      <c r="O141" s="8">
        <f t="shared" si="16"/>
        <v>1.7279360658096625</v>
      </c>
      <c r="P141" s="8">
        <f t="shared" si="17"/>
        <v>1.7901841734974138</v>
      </c>
      <c r="Q141" s="8">
        <f t="shared" si="18"/>
        <v>5.6508461301518009</v>
      </c>
    </row>
    <row r="142" spans="1:17" x14ac:dyDescent="0.35">
      <c r="A142" t="s">
        <v>219</v>
      </c>
      <c r="B142" s="18">
        <v>37437</v>
      </c>
      <c r="C142" s="8">
        <v>830773.2</v>
      </c>
      <c r="D142" s="7">
        <v>12821.03</v>
      </c>
      <c r="E142" s="7">
        <v>207309.22</v>
      </c>
      <c r="F142" s="7">
        <v>3184.42</v>
      </c>
      <c r="G142" s="7">
        <v>29524.7</v>
      </c>
      <c r="H142" s="7">
        <v>82.03</v>
      </c>
      <c r="I142" s="7">
        <v>165807.01</v>
      </c>
      <c r="J142" s="7">
        <v>9205.7000000000007</v>
      </c>
      <c r="K142" s="19">
        <v>37437</v>
      </c>
      <c r="L142" s="8">
        <f t="shared" si="13"/>
        <v>1.5432647562535722</v>
      </c>
      <c r="M142" s="8">
        <f t="shared" si="14"/>
        <v>1.5360725393689678</v>
      </c>
      <c r="N142" s="8">
        <f t="shared" si="15"/>
        <v>4.7548500957678614</v>
      </c>
      <c r="O142" s="8">
        <f t="shared" si="16"/>
        <v>1.6745599183839304</v>
      </c>
      <c r="P142" s="8">
        <f t="shared" si="17"/>
        <v>1.7354910488528403</v>
      </c>
      <c r="Q142" s="8">
        <f t="shared" si="18"/>
        <v>5.3210541756676557</v>
      </c>
    </row>
    <row r="143" spans="1:17" x14ac:dyDescent="0.35">
      <c r="A143" t="s">
        <v>220</v>
      </c>
      <c r="B143" s="18">
        <v>37468</v>
      </c>
      <c r="C143" s="8">
        <v>829004.4</v>
      </c>
      <c r="D143" s="7">
        <v>13187.35</v>
      </c>
      <c r="E143" s="7">
        <v>203502.67</v>
      </c>
      <c r="F143" s="7">
        <v>3552.5</v>
      </c>
      <c r="G143" s="7">
        <v>29860.48</v>
      </c>
      <c r="H143" s="7">
        <v>94.2</v>
      </c>
      <c r="I143" s="7">
        <v>168597.28</v>
      </c>
      <c r="J143" s="7">
        <v>9000.49</v>
      </c>
      <c r="K143" s="19">
        <v>37468</v>
      </c>
      <c r="L143" s="8">
        <f t="shared" si="13"/>
        <v>1.5907454773460794</v>
      </c>
      <c r="M143" s="8">
        <f t="shared" si="14"/>
        <v>1.7456773417272606</v>
      </c>
      <c r="N143" s="8">
        <f t="shared" si="15"/>
        <v>4.5826829850341957</v>
      </c>
      <c r="O143" s="8">
        <f t="shared" si="16"/>
        <v>1.6163302630037182</v>
      </c>
      <c r="P143" s="8">
        <f t="shared" si="17"/>
        <v>1.7251464782337702</v>
      </c>
      <c r="Q143" s="8">
        <f t="shared" si="18"/>
        <v>4.8930097324178297</v>
      </c>
    </row>
    <row r="144" spans="1:17" x14ac:dyDescent="0.35">
      <c r="A144" t="s">
        <v>221</v>
      </c>
      <c r="B144" s="18">
        <v>37499</v>
      </c>
      <c r="C144" s="8">
        <v>840630.9</v>
      </c>
      <c r="D144" s="7">
        <v>12265.1</v>
      </c>
      <c r="E144" s="7">
        <v>208088.1</v>
      </c>
      <c r="F144" s="7">
        <v>3171.87</v>
      </c>
      <c r="G144" s="7">
        <v>29480.17</v>
      </c>
      <c r="H144" s="7">
        <v>33.03</v>
      </c>
      <c r="I144" s="7">
        <v>179482.19</v>
      </c>
      <c r="J144" s="7">
        <v>8797.7199999999993</v>
      </c>
      <c r="K144" s="19">
        <v>37499</v>
      </c>
      <c r="L144" s="8">
        <f t="shared" si="13"/>
        <v>1.4590351127944501</v>
      </c>
      <c r="M144" s="8">
        <f t="shared" si="14"/>
        <v>1.5242918744512539</v>
      </c>
      <c r="N144" s="8">
        <f t="shared" si="15"/>
        <v>4.2260003189091089</v>
      </c>
      <c r="O144" s="8">
        <f t="shared" si="16"/>
        <v>1.5310151154647007</v>
      </c>
      <c r="P144" s="8">
        <f t="shared" si="17"/>
        <v>1.6020139185158275</v>
      </c>
      <c r="Q144" s="8">
        <f t="shared" si="18"/>
        <v>4.5211777999037217</v>
      </c>
    </row>
    <row r="145" spans="1:17" x14ac:dyDescent="0.35">
      <c r="A145" t="s">
        <v>222</v>
      </c>
      <c r="B145" s="18">
        <v>37529</v>
      </c>
      <c r="C145" s="8">
        <v>838954.1</v>
      </c>
      <c r="D145" s="7">
        <v>13793.18</v>
      </c>
      <c r="E145" s="7">
        <v>201924.02</v>
      </c>
      <c r="F145" s="7">
        <v>2805.5</v>
      </c>
      <c r="G145" s="7">
        <v>28799.439999999999</v>
      </c>
      <c r="H145" s="7">
        <v>41.72</v>
      </c>
      <c r="I145" s="7">
        <v>190856.98</v>
      </c>
      <c r="J145" s="7">
        <v>9357.9</v>
      </c>
      <c r="K145" s="19">
        <v>37529</v>
      </c>
      <c r="L145" s="8">
        <f t="shared" si="13"/>
        <v>1.6440923287698337</v>
      </c>
      <c r="M145" s="8">
        <f t="shared" si="14"/>
        <v>1.389383987105645</v>
      </c>
      <c r="N145" s="8">
        <f t="shared" si="15"/>
        <v>4.2792375474388589</v>
      </c>
      <c r="O145" s="8">
        <f t="shared" si="16"/>
        <v>1.5646243063034546</v>
      </c>
      <c r="P145" s="8">
        <f t="shared" si="17"/>
        <v>1.5531177344280531</v>
      </c>
      <c r="Q145" s="8">
        <f t="shared" si="18"/>
        <v>4.3626402837940548</v>
      </c>
    </row>
    <row r="146" spans="1:17" x14ac:dyDescent="0.35">
      <c r="A146" t="s">
        <v>223</v>
      </c>
      <c r="B146" s="18">
        <v>37560</v>
      </c>
      <c r="C146" s="8">
        <v>849409.3</v>
      </c>
      <c r="D146" s="7">
        <v>15610.8</v>
      </c>
      <c r="E146" s="7">
        <v>203802.92</v>
      </c>
      <c r="F146" s="7">
        <v>4547.07</v>
      </c>
      <c r="G146" s="7">
        <v>29099.77</v>
      </c>
      <c r="H146" s="7">
        <v>21.8</v>
      </c>
      <c r="I146" s="7">
        <v>199131.74</v>
      </c>
      <c r="J146" s="7">
        <v>10504.06</v>
      </c>
      <c r="K146" s="19">
        <v>37560</v>
      </c>
      <c r="L146" s="8">
        <f t="shared" si="13"/>
        <v>1.8378418978930418</v>
      </c>
      <c r="M146" s="8">
        <f t="shared" si="14"/>
        <v>2.231111310868362</v>
      </c>
      <c r="N146" s="8">
        <f t="shared" si="15"/>
        <v>4.6119223414856254</v>
      </c>
      <c r="O146" s="8">
        <f t="shared" si="16"/>
        <v>1.6469897798191084</v>
      </c>
      <c r="P146" s="8">
        <f t="shared" si="17"/>
        <v>1.7149290574750868</v>
      </c>
      <c r="Q146" s="8">
        <f t="shared" si="18"/>
        <v>4.3723867359445316</v>
      </c>
    </row>
    <row r="147" spans="1:17" x14ac:dyDescent="0.35">
      <c r="A147" t="s">
        <v>224</v>
      </c>
      <c r="B147" s="18">
        <v>37590</v>
      </c>
      <c r="C147" s="8">
        <v>860396.9</v>
      </c>
      <c r="D147" s="7">
        <v>14760.8</v>
      </c>
      <c r="E147" s="7">
        <v>212986.68</v>
      </c>
      <c r="F147" s="7">
        <v>2554.7399999999998</v>
      </c>
      <c r="G147" s="7">
        <v>28722.240000000002</v>
      </c>
      <c r="H147" s="7">
        <v>104.17</v>
      </c>
      <c r="I147" s="7">
        <v>207165.93</v>
      </c>
      <c r="J147" s="7">
        <v>11316.29</v>
      </c>
      <c r="K147" s="19">
        <v>37590</v>
      </c>
      <c r="L147" s="8">
        <f t="shared" si="13"/>
        <v>1.7155803327510826</v>
      </c>
      <c r="M147" s="8">
        <f t="shared" si="14"/>
        <v>1.1994834606558493</v>
      </c>
      <c r="N147" s="8">
        <f t="shared" si="15"/>
        <v>4.8414721263893821</v>
      </c>
      <c r="O147" s="8">
        <f t="shared" si="16"/>
        <v>1.7325048531379859</v>
      </c>
      <c r="P147" s="8">
        <f t="shared" si="17"/>
        <v>1.6066595862099522</v>
      </c>
      <c r="Q147" s="8">
        <f t="shared" si="18"/>
        <v>4.5775440051046221</v>
      </c>
    </row>
    <row r="148" spans="1:17" x14ac:dyDescent="0.35">
      <c r="A148" t="s">
        <v>225</v>
      </c>
      <c r="B148" s="18">
        <v>37621</v>
      </c>
      <c r="C148" s="8">
        <v>848037.8</v>
      </c>
      <c r="D148" s="7">
        <v>15105.91</v>
      </c>
      <c r="E148" s="7">
        <v>201563.32</v>
      </c>
      <c r="F148" s="7">
        <v>2857.97</v>
      </c>
      <c r="G148" s="7">
        <v>28722.240000000002</v>
      </c>
      <c r="H148" s="7">
        <v>11.59</v>
      </c>
      <c r="I148" s="7">
        <v>213650.1</v>
      </c>
      <c r="J148" s="7">
        <v>11663.15</v>
      </c>
      <c r="K148" s="19">
        <v>37621</v>
      </c>
      <c r="L148" s="8">
        <f t="shared" si="13"/>
        <v>1.7812779100176903</v>
      </c>
      <c r="M148" s="8">
        <f t="shared" si="14"/>
        <v>1.4179018285668243</v>
      </c>
      <c r="N148" s="8">
        <f t="shared" si="15"/>
        <v>4.8168615280109934</v>
      </c>
      <c r="O148" s="8">
        <f t="shared" si="16"/>
        <v>1.7782333802206047</v>
      </c>
      <c r="P148" s="8">
        <f t="shared" si="17"/>
        <v>1.6161655333636784</v>
      </c>
      <c r="Q148" s="8">
        <f t="shared" si="18"/>
        <v>4.7567519986286664</v>
      </c>
    </row>
    <row r="149" spans="1:17" x14ac:dyDescent="0.35">
      <c r="A149" t="s">
        <v>226</v>
      </c>
      <c r="B149" s="18">
        <v>37652</v>
      </c>
      <c r="C149" s="8">
        <v>841979.9</v>
      </c>
      <c r="D149" s="7">
        <v>26050</v>
      </c>
      <c r="E149" s="7">
        <v>210935.86</v>
      </c>
      <c r="F149" s="7">
        <v>14003.47</v>
      </c>
      <c r="G149" s="7">
        <v>23588.21</v>
      </c>
      <c r="H149" s="7">
        <v>12.89</v>
      </c>
      <c r="I149" s="7">
        <v>214735.86</v>
      </c>
      <c r="J149" s="7">
        <v>11867.42</v>
      </c>
      <c r="K149" s="19">
        <v>37652</v>
      </c>
      <c r="L149" s="8">
        <f t="shared" si="13"/>
        <v>3.0938980847405024</v>
      </c>
      <c r="M149" s="8">
        <f t="shared" si="14"/>
        <v>6.6387336889991113</v>
      </c>
      <c r="N149" s="8">
        <f t="shared" si="15"/>
        <v>4.984939204839864</v>
      </c>
      <c r="O149" s="8">
        <f t="shared" si="16"/>
        <v>2.196918775836425</v>
      </c>
      <c r="P149" s="8">
        <f t="shared" si="17"/>
        <v>3.0853729927405951</v>
      </c>
      <c r="Q149" s="8">
        <f t="shared" si="18"/>
        <v>4.8810909530800801</v>
      </c>
    </row>
    <row r="150" spans="1:17" x14ac:dyDescent="0.35">
      <c r="A150" t="s">
        <v>227</v>
      </c>
      <c r="B150" s="18">
        <v>37680</v>
      </c>
      <c r="C150" s="8">
        <v>846156.1</v>
      </c>
      <c r="D150" s="7">
        <v>18200.88</v>
      </c>
      <c r="E150" s="7">
        <v>205171.03</v>
      </c>
      <c r="F150" s="7">
        <v>6957.5</v>
      </c>
      <c r="G150" s="7">
        <v>23888.21</v>
      </c>
      <c r="H150" s="7">
        <v>20.57</v>
      </c>
      <c r="I150" s="7">
        <v>223579.95</v>
      </c>
      <c r="J150" s="7">
        <v>11087.25</v>
      </c>
      <c r="K150" s="19">
        <v>37680</v>
      </c>
      <c r="L150" s="8">
        <f t="shared" si="13"/>
        <v>2.151007361407665</v>
      </c>
      <c r="M150" s="8">
        <f t="shared" si="14"/>
        <v>3.3910732913901147</v>
      </c>
      <c r="N150" s="8">
        <f t="shared" si="15"/>
        <v>4.488585521466681</v>
      </c>
      <c r="O150" s="8">
        <f t="shared" si="16"/>
        <v>2.3420611187219524</v>
      </c>
      <c r="P150" s="8">
        <f t="shared" si="17"/>
        <v>3.8159029363186829</v>
      </c>
      <c r="Q150" s="8">
        <f t="shared" si="18"/>
        <v>4.7634620847725131</v>
      </c>
    </row>
    <row r="151" spans="1:17" x14ac:dyDescent="0.35">
      <c r="A151" t="s">
        <v>228</v>
      </c>
      <c r="B151" s="18">
        <v>37711</v>
      </c>
      <c r="C151" s="8">
        <v>851071</v>
      </c>
      <c r="D151" s="7">
        <v>24524.240000000002</v>
      </c>
      <c r="E151" s="7">
        <v>211359.84</v>
      </c>
      <c r="F151" s="7">
        <v>10791.93</v>
      </c>
      <c r="G151" s="7">
        <v>23316.89</v>
      </c>
      <c r="H151" s="7">
        <v>32.47</v>
      </c>
      <c r="I151" s="7">
        <v>229087.85</v>
      </c>
      <c r="J151" s="7">
        <v>11715.68</v>
      </c>
      <c r="K151" s="19">
        <v>37711</v>
      </c>
      <c r="L151" s="8">
        <f t="shared" si="13"/>
        <v>2.881573922739701</v>
      </c>
      <c r="M151" s="8">
        <f t="shared" si="14"/>
        <v>5.1059510643081483</v>
      </c>
      <c r="N151" s="8">
        <f t="shared" si="15"/>
        <v>4.6544886597613022</v>
      </c>
      <c r="O151" s="8">
        <f t="shared" si="16"/>
        <v>2.7088264562959559</v>
      </c>
      <c r="P151" s="8">
        <f t="shared" si="17"/>
        <v>5.0452526815657919</v>
      </c>
      <c r="Q151" s="8">
        <f t="shared" si="18"/>
        <v>4.7093377953559488</v>
      </c>
    </row>
    <row r="152" spans="1:17" x14ac:dyDescent="0.35">
      <c r="A152" t="s">
        <v>229</v>
      </c>
      <c r="B152" s="18">
        <v>37741</v>
      </c>
      <c r="C152" s="8">
        <v>853671.2</v>
      </c>
      <c r="D152" s="7">
        <v>18176.97</v>
      </c>
      <c r="E152" s="7">
        <v>205489.09</v>
      </c>
      <c r="F152" s="7">
        <v>3803.3</v>
      </c>
      <c r="G152" s="7">
        <v>23316.89</v>
      </c>
      <c r="H152" s="7">
        <v>97.26</v>
      </c>
      <c r="I152" s="7">
        <v>236157.82</v>
      </c>
      <c r="J152" s="7">
        <v>13862.06</v>
      </c>
      <c r="K152" s="19">
        <v>37741</v>
      </c>
      <c r="L152" s="8">
        <f t="shared" si="13"/>
        <v>2.1292706137913524</v>
      </c>
      <c r="M152" s="8">
        <f t="shared" si="14"/>
        <v>1.8508525197128471</v>
      </c>
      <c r="N152" s="8">
        <f t="shared" si="15"/>
        <v>5.3798383665213461</v>
      </c>
      <c r="O152" s="8">
        <f t="shared" si="16"/>
        <v>2.3872839659795724</v>
      </c>
      <c r="P152" s="8">
        <f t="shared" si="17"/>
        <v>3.4492922918037032</v>
      </c>
      <c r="Q152" s="8">
        <f t="shared" si="18"/>
        <v>4.8409708492497767</v>
      </c>
    </row>
    <row r="153" spans="1:17" x14ac:dyDescent="0.35">
      <c r="A153" t="s">
        <v>230</v>
      </c>
      <c r="B153" s="18">
        <v>37772</v>
      </c>
      <c r="C153" s="8">
        <v>867324.8</v>
      </c>
      <c r="D153" s="7">
        <v>19105.48</v>
      </c>
      <c r="E153" s="7">
        <v>212530.45</v>
      </c>
      <c r="F153" s="7">
        <v>4697.67</v>
      </c>
      <c r="G153" s="7">
        <v>23272.37</v>
      </c>
      <c r="H153" s="7">
        <v>14</v>
      </c>
      <c r="I153" s="7">
        <v>246950.39</v>
      </c>
      <c r="J153" s="7">
        <v>14224.55</v>
      </c>
      <c r="K153" s="19">
        <v>37772</v>
      </c>
      <c r="L153" s="8">
        <f t="shared" si="13"/>
        <v>2.2028056847907496</v>
      </c>
      <c r="M153" s="8">
        <f t="shared" si="14"/>
        <v>2.2103515049255296</v>
      </c>
      <c r="N153" s="8">
        <f t="shared" si="15"/>
        <v>5.2691897603295885</v>
      </c>
      <c r="O153" s="8">
        <f t="shared" si="16"/>
        <v>2.4045500737739345</v>
      </c>
      <c r="P153" s="8">
        <f t="shared" si="17"/>
        <v>3.0557183629821751</v>
      </c>
      <c r="Q153" s="8">
        <f t="shared" si="18"/>
        <v>5.1011722622040789</v>
      </c>
    </row>
    <row r="154" spans="1:17" x14ac:dyDescent="0.35">
      <c r="A154" t="s">
        <v>231</v>
      </c>
      <c r="B154" s="18">
        <v>37802</v>
      </c>
      <c r="C154" s="8">
        <v>879205.7</v>
      </c>
      <c r="D154" s="7">
        <v>19475.900000000001</v>
      </c>
      <c r="E154" s="7">
        <v>208562.38</v>
      </c>
      <c r="F154" s="7">
        <v>3884.27</v>
      </c>
      <c r="G154" s="7">
        <v>23572.37</v>
      </c>
      <c r="H154" s="7">
        <v>27.23</v>
      </c>
      <c r="I154" s="7">
        <v>255350.98</v>
      </c>
      <c r="J154" s="7">
        <v>15383.39</v>
      </c>
      <c r="K154" s="19">
        <v>37802</v>
      </c>
      <c r="L154" s="8">
        <f t="shared" si="13"/>
        <v>2.2151698971014411</v>
      </c>
      <c r="M154" s="8">
        <f t="shared" si="14"/>
        <v>1.8624020305100086</v>
      </c>
      <c r="N154" s="8">
        <f t="shared" si="15"/>
        <v>5.5250376133801629</v>
      </c>
      <c r="O154" s="8">
        <f t="shared" si="16"/>
        <v>2.1824153985611812</v>
      </c>
      <c r="P154" s="8">
        <f t="shared" si="17"/>
        <v>1.9745353517161284</v>
      </c>
      <c r="Q154" s="8">
        <f t="shared" si="18"/>
        <v>5.3913552467436991</v>
      </c>
    </row>
    <row r="155" spans="1:17" x14ac:dyDescent="0.35">
      <c r="A155" t="s">
        <v>232</v>
      </c>
      <c r="B155" s="18">
        <v>37833</v>
      </c>
      <c r="C155" s="8">
        <v>902081.8</v>
      </c>
      <c r="D155" s="7">
        <v>22884.75</v>
      </c>
      <c r="E155" s="7">
        <v>214334.56</v>
      </c>
      <c r="F155" s="7">
        <v>6171.98</v>
      </c>
      <c r="G155" s="7">
        <v>23816.73</v>
      </c>
      <c r="H155" s="7">
        <v>55.6</v>
      </c>
      <c r="I155" s="7">
        <v>267110.82</v>
      </c>
      <c r="J155" s="7">
        <v>16104.89</v>
      </c>
      <c r="K155" s="19">
        <v>37833</v>
      </c>
      <c r="L155" s="8">
        <f t="shared" si="13"/>
        <v>2.5368819102657874</v>
      </c>
      <c r="M155" s="8">
        <f t="shared" si="14"/>
        <v>2.8796009378982088</v>
      </c>
      <c r="N155" s="8">
        <f t="shared" si="15"/>
        <v>5.5548159670680901</v>
      </c>
      <c r="O155" s="8">
        <f t="shared" si="16"/>
        <v>2.3182858307193261</v>
      </c>
      <c r="P155" s="8">
        <f t="shared" si="17"/>
        <v>2.3174514911112492</v>
      </c>
      <c r="Q155" s="8">
        <f t="shared" si="18"/>
        <v>5.4496811135926144</v>
      </c>
    </row>
    <row r="156" spans="1:17" x14ac:dyDescent="0.35">
      <c r="A156" t="s">
        <v>233</v>
      </c>
      <c r="B156" s="18">
        <v>37864</v>
      </c>
      <c r="C156" s="8">
        <v>916910.6</v>
      </c>
      <c r="D156" s="7">
        <v>25579.14</v>
      </c>
      <c r="E156" s="7">
        <v>209873.44</v>
      </c>
      <c r="F156" s="7">
        <v>7482.72</v>
      </c>
      <c r="G156" s="7">
        <v>23816.73</v>
      </c>
      <c r="H156" s="7">
        <v>58.47</v>
      </c>
      <c r="I156" s="7">
        <v>279700.59999999998</v>
      </c>
      <c r="J156" s="7">
        <v>15330.76</v>
      </c>
      <c r="K156" s="19">
        <v>37864</v>
      </c>
      <c r="L156" s="8">
        <f t="shared" si="13"/>
        <v>2.7897092693660648</v>
      </c>
      <c r="M156" s="8">
        <f t="shared" si="14"/>
        <v>3.5653487168266746</v>
      </c>
      <c r="N156" s="8">
        <f t="shared" si="15"/>
        <v>5.0702969744758892</v>
      </c>
      <c r="O156" s="8">
        <f t="shared" si="16"/>
        <v>2.5139203589110979</v>
      </c>
      <c r="P156" s="8">
        <f t="shared" si="17"/>
        <v>2.7691172284116305</v>
      </c>
      <c r="Q156" s="8">
        <f t="shared" si="18"/>
        <v>5.3833835183080474</v>
      </c>
    </row>
    <row r="157" spans="1:17" x14ac:dyDescent="0.35">
      <c r="A157" t="s">
        <v>234</v>
      </c>
      <c r="B157" s="18">
        <v>37894</v>
      </c>
      <c r="C157" s="8">
        <v>943253.6</v>
      </c>
      <c r="D157" s="7">
        <v>24104.76</v>
      </c>
      <c r="E157" s="7">
        <v>218933.62</v>
      </c>
      <c r="F157" s="7">
        <v>5526.9</v>
      </c>
      <c r="G157" s="7">
        <v>24216.73</v>
      </c>
      <c r="H157" s="7">
        <v>29.31</v>
      </c>
      <c r="I157" s="7">
        <v>288674.65999999997</v>
      </c>
      <c r="J157" s="7">
        <v>16487.79</v>
      </c>
      <c r="K157" s="19">
        <v>37894</v>
      </c>
      <c r="L157" s="8">
        <f t="shared" si="13"/>
        <v>2.5554909093376375</v>
      </c>
      <c r="M157" s="8">
        <f t="shared" si="14"/>
        <v>2.5244638077970847</v>
      </c>
      <c r="N157" s="8">
        <f t="shared" si="15"/>
        <v>5.2788605017223409</v>
      </c>
      <c r="O157" s="8">
        <f t="shared" si="16"/>
        <v>2.6273606963231635</v>
      </c>
      <c r="P157" s="8">
        <f t="shared" si="17"/>
        <v>2.9898044875073229</v>
      </c>
      <c r="Q157" s="8">
        <f t="shared" si="18"/>
        <v>5.3013244810887734</v>
      </c>
    </row>
    <row r="158" spans="1:17" x14ac:dyDescent="0.35">
      <c r="A158" t="s">
        <v>235</v>
      </c>
      <c r="B158" s="18">
        <v>37925</v>
      </c>
      <c r="C158" s="8">
        <v>964096.3</v>
      </c>
      <c r="D158" s="7">
        <v>23844.13</v>
      </c>
      <c r="E158" s="7">
        <v>221780.36</v>
      </c>
      <c r="F158" s="7">
        <v>4422.6499999999996</v>
      </c>
      <c r="G158" s="7">
        <v>24616.73</v>
      </c>
      <c r="H158" s="7">
        <v>29.91</v>
      </c>
      <c r="I158" s="7">
        <v>302680.15000000002</v>
      </c>
      <c r="J158" s="7">
        <v>14896.9</v>
      </c>
      <c r="K158" s="19">
        <v>37925</v>
      </c>
      <c r="L158" s="8">
        <f t="shared" si="13"/>
        <v>2.4732104043963243</v>
      </c>
      <c r="M158" s="8">
        <f t="shared" si="14"/>
        <v>1.9941576431745354</v>
      </c>
      <c r="N158" s="8">
        <f t="shared" si="15"/>
        <v>4.5606331474959374</v>
      </c>
      <c r="O158" s="8">
        <f t="shared" si="16"/>
        <v>2.6061368610333422</v>
      </c>
      <c r="P158" s="8">
        <f t="shared" si="17"/>
        <v>2.6946567225994316</v>
      </c>
      <c r="Q158" s="8">
        <f t="shared" si="18"/>
        <v>4.9699302078980558</v>
      </c>
    </row>
    <row r="159" spans="1:17" x14ac:dyDescent="0.35">
      <c r="A159" t="s">
        <v>236</v>
      </c>
      <c r="B159" s="18">
        <v>37955</v>
      </c>
      <c r="C159" s="8">
        <v>977131.1</v>
      </c>
      <c r="D159" s="7">
        <v>24541.919999999998</v>
      </c>
      <c r="E159" s="7">
        <v>213698.96</v>
      </c>
      <c r="F159" s="7">
        <v>5375.3</v>
      </c>
      <c r="G159" s="7">
        <v>24616.73</v>
      </c>
      <c r="H159" s="7">
        <v>29.45</v>
      </c>
      <c r="I159" s="7">
        <v>319232.51</v>
      </c>
      <c r="J159" s="7">
        <v>14188.59</v>
      </c>
      <c r="K159" s="19">
        <v>37955</v>
      </c>
      <c r="L159" s="8">
        <f t="shared" si="13"/>
        <v>2.5116302203460719</v>
      </c>
      <c r="M159" s="8">
        <f t="shared" si="14"/>
        <v>2.5153608609045173</v>
      </c>
      <c r="N159" s="8">
        <f t="shared" si="15"/>
        <v>4.1349633345125332</v>
      </c>
      <c r="O159" s="8">
        <f t="shared" si="16"/>
        <v>2.5134438446933447</v>
      </c>
      <c r="P159" s="8">
        <f t="shared" si="17"/>
        <v>2.3446607706253793</v>
      </c>
      <c r="Q159" s="8">
        <f t="shared" si="18"/>
        <v>4.6581523279102699</v>
      </c>
    </row>
    <row r="160" spans="1:17" x14ac:dyDescent="0.35">
      <c r="A160" t="s">
        <v>237</v>
      </c>
      <c r="B160" s="18">
        <v>37986</v>
      </c>
      <c r="C160" s="8">
        <v>988770.7</v>
      </c>
      <c r="D160" s="7">
        <v>23171.51</v>
      </c>
      <c r="E160" s="7">
        <v>216650.49</v>
      </c>
      <c r="F160" s="7">
        <v>4265.1899999999996</v>
      </c>
      <c r="G160" s="7">
        <v>25016.73</v>
      </c>
      <c r="H160" s="7">
        <v>29.96</v>
      </c>
      <c r="I160" s="7">
        <v>333543.59999999998</v>
      </c>
      <c r="J160" s="7">
        <v>13621.35</v>
      </c>
      <c r="K160" s="19">
        <v>37986</v>
      </c>
      <c r="L160" s="8">
        <f t="shared" si="13"/>
        <v>2.3434664882363525</v>
      </c>
      <c r="M160" s="8">
        <f t="shared" si="14"/>
        <v>1.9686962166575297</v>
      </c>
      <c r="N160" s="8">
        <f t="shared" si="15"/>
        <v>3.807256089930529</v>
      </c>
      <c r="O160" s="8">
        <f t="shared" si="16"/>
        <v>2.4427690376595828</v>
      </c>
      <c r="P160" s="8">
        <f t="shared" si="17"/>
        <v>2.1594049069121941</v>
      </c>
      <c r="Q160" s="8">
        <f t="shared" si="18"/>
        <v>4.1676175239796667</v>
      </c>
    </row>
    <row r="161" spans="1:17" x14ac:dyDescent="0.35">
      <c r="A161" t="s">
        <v>238</v>
      </c>
      <c r="B161" s="18">
        <v>38017</v>
      </c>
      <c r="C161" s="8">
        <v>977568.4</v>
      </c>
      <c r="D161" s="7">
        <v>32046.03</v>
      </c>
      <c r="E161" s="7">
        <v>218099.29</v>
      </c>
      <c r="F161" s="7">
        <v>14958.58</v>
      </c>
      <c r="G161" s="7">
        <v>20149.3</v>
      </c>
      <c r="H161" s="7">
        <v>18.329999999999998</v>
      </c>
      <c r="I161" s="7">
        <v>332667.58</v>
      </c>
      <c r="J161" s="7">
        <v>13164.17</v>
      </c>
      <c r="K161" s="19">
        <v>38017</v>
      </c>
      <c r="L161" s="8">
        <f t="shared" si="13"/>
        <v>3.2781368546691976</v>
      </c>
      <c r="M161" s="8">
        <f t="shared" si="14"/>
        <v>6.8586101311929992</v>
      </c>
      <c r="N161" s="8">
        <f t="shared" si="15"/>
        <v>3.736357512146244</v>
      </c>
      <c r="O161" s="8">
        <f t="shared" si="16"/>
        <v>2.7110778544172072</v>
      </c>
      <c r="P161" s="8">
        <f t="shared" si="17"/>
        <v>3.7808890695850152</v>
      </c>
      <c r="Q161" s="8">
        <f t="shared" si="18"/>
        <v>3.8928589788631016</v>
      </c>
    </row>
    <row r="162" spans="1:17" x14ac:dyDescent="0.35">
      <c r="A162" t="s">
        <v>239</v>
      </c>
      <c r="B162" s="18">
        <v>38046</v>
      </c>
      <c r="C162" s="8">
        <v>992808</v>
      </c>
      <c r="D162" s="7">
        <v>45312.87</v>
      </c>
      <c r="E162" s="7">
        <v>236718.31</v>
      </c>
      <c r="F162" s="7">
        <v>26066.51</v>
      </c>
      <c r="G162" s="7">
        <v>20649.3</v>
      </c>
      <c r="H162" s="7">
        <v>18.47</v>
      </c>
      <c r="I162" s="7">
        <v>341391.22</v>
      </c>
      <c r="J162" s="7">
        <v>14896.97</v>
      </c>
      <c r="K162" s="19">
        <v>38046</v>
      </c>
      <c r="L162" s="8">
        <f t="shared" si="13"/>
        <v>4.5641120941813522</v>
      </c>
      <c r="M162" s="8">
        <f t="shared" si="14"/>
        <v>11.011615451293141</v>
      </c>
      <c r="N162" s="8">
        <f t="shared" si="15"/>
        <v>4.1198261454270373</v>
      </c>
      <c r="O162" s="8">
        <f t="shared" si="16"/>
        <v>3.3952384790289671</v>
      </c>
      <c r="P162" s="8">
        <f t="shared" si="17"/>
        <v>6.6129739330478898</v>
      </c>
      <c r="Q162" s="8">
        <f t="shared" si="18"/>
        <v>3.8878132491679369</v>
      </c>
    </row>
    <row r="163" spans="1:17" x14ac:dyDescent="0.35">
      <c r="A163" t="s">
        <v>240</v>
      </c>
      <c r="B163" s="18">
        <v>38077</v>
      </c>
      <c r="C163" s="8">
        <v>1012328.6</v>
      </c>
      <c r="D163" s="7">
        <v>65044.53</v>
      </c>
      <c r="E163" s="7">
        <v>240606.26</v>
      </c>
      <c r="F163" s="7">
        <v>45404.84</v>
      </c>
      <c r="G163" s="7">
        <v>20649.3</v>
      </c>
      <c r="H163" s="7">
        <v>43.4</v>
      </c>
      <c r="I163" s="7">
        <v>352418.64</v>
      </c>
      <c r="J163" s="7">
        <v>15454.52</v>
      </c>
      <c r="K163" s="19">
        <v>38077</v>
      </c>
      <c r="L163" s="8">
        <f t="shared" si="13"/>
        <v>6.4252388009189909</v>
      </c>
      <c r="M163" s="8">
        <f t="shared" si="14"/>
        <v>18.871013580444661</v>
      </c>
      <c r="N163" s="8">
        <f t="shared" si="15"/>
        <v>4.1541816753270195</v>
      </c>
      <c r="O163" s="8">
        <f t="shared" si="16"/>
        <v>4.7558292499231802</v>
      </c>
      <c r="P163" s="8">
        <f t="shared" si="17"/>
        <v>12.247079720976933</v>
      </c>
      <c r="Q163" s="8">
        <f t="shared" si="18"/>
        <v>4.0034551109667662</v>
      </c>
    </row>
    <row r="164" spans="1:17" x14ac:dyDescent="0.35">
      <c r="A164" t="s">
        <v>241</v>
      </c>
      <c r="B164" s="18">
        <v>38107</v>
      </c>
      <c r="C164" s="8">
        <v>1030555</v>
      </c>
      <c r="D164" s="7">
        <v>33652.15</v>
      </c>
      <c r="E164" s="7">
        <v>252375.84</v>
      </c>
      <c r="F164" s="7">
        <v>12229.51</v>
      </c>
      <c r="G164" s="7">
        <v>21149.3</v>
      </c>
      <c r="H164" s="7">
        <v>73.400000000000006</v>
      </c>
      <c r="I164" s="7">
        <v>366536.81</v>
      </c>
      <c r="J164" s="7">
        <v>17715.12</v>
      </c>
      <c r="K164" s="19">
        <v>38107</v>
      </c>
      <c r="L164" s="8">
        <f t="shared" si="13"/>
        <v>3.2654394961937983</v>
      </c>
      <c r="M164" s="8">
        <f t="shared" si="14"/>
        <v>4.8457530641601823</v>
      </c>
      <c r="N164" s="8">
        <f t="shared" si="15"/>
        <v>4.5883820805444904</v>
      </c>
      <c r="O164" s="8">
        <f t="shared" si="16"/>
        <v>4.7515967970980473</v>
      </c>
      <c r="P164" s="8">
        <f t="shared" si="17"/>
        <v>11.576127365299328</v>
      </c>
      <c r="Q164" s="8">
        <f t="shared" si="18"/>
        <v>4.28746330043285</v>
      </c>
    </row>
    <row r="165" spans="1:17" x14ac:dyDescent="0.35">
      <c r="A165" t="s">
        <v>242</v>
      </c>
      <c r="B165" s="18">
        <v>38138</v>
      </c>
      <c r="C165" s="8">
        <v>1044944.7</v>
      </c>
      <c r="D165" s="7">
        <v>32979.379999999997</v>
      </c>
      <c r="E165" s="7">
        <v>253226.77</v>
      </c>
      <c r="F165" s="7">
        <v>10326.549999999999</v>
      </c>
      <c r="G165" s="7">
        <v>21649.3</v>
      </c>
      <c r="H165" s="7">
        <v>87.53</v>
      </c>
      <c r="I165" s="7">
        <v>374702.75</v>
      </c>
      <c r="J165" s="7">
        <v>21121.22</v>
      </c>
      <c r="K165" s="19">
        <v>38138</v>
      </c>
      <c r="L165" s="8">
        <f t="shared" si="13"/>
        <v>3.156088547078137</v>
      </c>
      <c r="M165" s="8">
        <f t="shared" si="14"/>
        <v>4.0779851198196777</v>
      </c>
      <c r="N165" s="8">
        <f t="shared" si="15"/>
        <v>5.3509878402294122</v>
      </c>
      <c r="O165" s="8">
        <f t="shared" si="16"/>
        <v>4.2822556147303095</v>
      </c>
      <c r="P165" s="8">
        <f t="shared" si="17"/>
        <v>9.2649172548081733</v>
      </c>
      <c r="Q165" s="8">
        <f t="shared" si="18"/>
        <v>4.697850532033641</v>
      </c>
    </row>
    <row r="166" spans="1:17" x14ac:dyDescent="0.35">
      <c r="A166" t="s">
        <v>243</v>
      </c>
      <c r="B166" s="18">
        <v>38168</v>
      </c>
      <c r="C166" s="8">
        <v>1050142.3999999999</v>
      </c>
      <c r="D166" s="7">
        <v>45789.65</v>
      </c>
      <c r="E166" s="7">
        <v>262663.77</v>
      </c>
      <c r="F166" s="7">
        <v>17953.900000000001</v>
      </c>
      <c r="G166" s="7">
        <v>21649.3</v>
      </c>
      <c r="H166" s="7">
        <v>97.93</v>
      </c>
      <c r="I166" s="7">
        <v>384317.48</v>
      </c>
      <c r="J166" s="7">
        <v>26275.29</v>
      </c>
      <c r="K166" s="19">
        <v>38168</v>
      </c>
      <c r="L166" s="8">
        <f t="shared" si="13"/>
        <v>4.3603277041285073</v>
      </c>
      <c r="M166" s="8">
        <f t="shared" si="14"/>
        <v>6.8353164960664348</v>
      </c>
      <c r="N166" s="8">
        <f t="shared" si="15"/>
        <v>6.4963985476841231</v>
      </c>
      <c r="O166" s="8">
        <f t="shared" si="16"/>
        <v>3.5939519158001474</v>
      </c>
      <c r="P166" s="8">
        <f t="shared" si="17"/>
        <v>5.2530182266820988</v>
      </c>
      <c r="Q166" s="8">
        <f t="shared" si="18"/>
        <v>5.4785894894860085</v>
      </c>
    </row>
    <row r="167" spans="1:17" x14ac:dyDescent="0.35">
      <c r="A167" t="s">
        <v>244</v>
      </c>
      <c r="B167" s="18">
        <v>38199</v>
      </c>
      <c r="C167" s="8">
        <v>1067595.6000000001</v>
      </c>
      <c r="D167" s="7">
        <v>40096.129999999997</v>
      </c>
      <c r="E167" s="7">
        <v>262742.09000000003</v>
      </c>
      <c r="F167" s="7">
        <v>8090.15</v>
      </c>
      <c r="G167" s="7">
        <v>21422.33</v>
      </c>
      <c r="H167" s="7">
        <v>104.79</v>
      </c>
      <c r="I167" s="7">
        <v>400301.63</v>
      </c>
      <c r="J167" s="7">
        <v>30366.78</v>
      </c>
      <c r="K167" s="19">
        <v>38199</v>
      </c>
      <c r="L167" s="8">
        <f t="shared" si="13"/>
        <v>3.7557414062028727</v>
      </c>
      <c r="M167" s="8">
        <f t="shared" si="14"/>
        <v>3.0791221916518965</v>
      </c>
      <c r="N167" s="8">
        <f t="shared" si="15"/>
        <v>7.2254775374868432</v>
      </c>
      <c r="O167" s="8">
        <f t="shared" si="16"/>
        <v>3.7573858858031723</v>
      </c>
      <c r="P167" s="8">
        <f t="shared" si="17"/>
        <v>4.6641412691793365</v>
      </c>
      <c r="Q167" s="8">
        <f t="shared" si="18"/>
        <v>6.3576213084667925</v>
      </c>
    </row>
    <row r="168" spans="1:17" x14ac:dyDescent="0.35">
      <c r="A168" t="s">
        <v>245</v>
      </c>
      <c r="B168" s="18">
        <v>38230</v>
      </c>
      <c r="C168" s="8">
        <v>1074937.6000000001</v>
      </c>
      <c r="D168" s="7">
        <v>44611.49</v>
      </c>
      <c r="E168" s="7">
        <v>268166.87</v>
      </c>
      <c r="F168" s="7">
        <v>6585.13</v>
      </c>
      <c r="G168" s="7">
        <v>21922.33</v>
      </c>
      <c r="H168" s="7">
        <v>105.81</v>
      </c>
      <c r="I168" s="7">
        <v>415048.78</v>
      </c>
      <c r="J168" s="7">
        <v>36440.92</v>
      </c>
      <c r="K168" s="19">
        <v>38230</v>
      </c>
      <c r="L168" s="8">
        <f t="shared" si="13"/>
        <v>4.1501469480647053</v>
      </c>
      <c r="M168" s="8">
        <f t="shared" si="14"/>
        <v>2.4556090765425274</v>
      </c>
      <c r="N168" s="8">
        <f t="shared" si="15"/>
        <v>8.363649029337429</v>
      </c>
      <c r="O168" s="8">
        <f t="shared" si="16"/>
        <v>4.0887386861320287</v>
      </c>
      <c r="P168" s="8">
        <f t="shared" si="17"/>
        <v>4.1233492547536192</v>
      </c>
      <c r="Q168" s="8">
        <f t="shared" si="18"/>
        <v>7.3618417048361309</v>
      </c>
    </row>
    <row r="169" spans="1:17" x14ac:dyDescent="0.35">
      <c r="A169" t="s">
        <v>246</v>
      </c>
      <c r="B169" s="18">
        <v>38260</v>
      </c>
      <c r="C169" s="8">
        <v>1061494.8999999999</v>
      </c>
      <c r="D169" s="7">
        <v>55180.33</v>
      </c>
      <c r="E169" s="7">
        <v>259673.34</v>
      </c>
      <c r="F169" s="7">
        <v>5400.64</v>
      </c>
      <c r="G169" s="7">
        <v>22422.33</v>
      </c>
      <c r="H169" s="7">
        <v>89.97</v>
      </c>
      <c r="I169" s="7">
        <v>404779.94</v>
      </c>
      <c r="J169" s="7">
        <v>49113.64</v>
      </c>
      <c r="K169" s="19">
        <v>38260</v>
      </c>
      <c r="L169" s="8">
        <f t="shared" si="13"/>
        <v>5.1983603501062516</v>
      </c>
      <c r="M169" s="8">
        <f t="shared" si="14"/>
        <v>2.0797822371753685</v>
      </c>
      <c r="N169" s="8">
        <f t="shared" si="15"/>
        <v>11.517637769106424</v>
      </c>
      <c r="O169" s="8">
        <f t="shared" si="16"/>
        <v>4.3680829014579432</v>
      </c>
      <c r="P169" s="8">
        <f t="shared" si="17"/>
        <v>2.5381711684565977</v>
      </c>
      <c r="Q169" s="8">
        <f t="shared" si="18"/>
        <v>9.0355881119768995</v>
      </c>
    </row>
    <row r="170" spans="1:17" x14ac:dyDescent="0.35">
      <c r="A170" t="s">
        <v>247</v>
      </c>
      <c r="B170" s="18">
        <v>38291</v>
      </c>
      <c r="C170" s="8">
        <v>1060167.5</v>
      </c>
      <c r="D170" s="7">
        <v>65303.47</v>
      </c>
      <c r="E170" s="7">
        <v>252096.34</v>
      </c>
      <c r="F170" s="7">
        <v>7043.48</v>
      </c>
      <c r="G170" s="7">
        <v>22922.33</v>
      </c>
      <c r="H170" s="7">
        <v>74.760000000000005</v>
      </c>
      <c r="I170" s="7">
        <v>421736.21</v>
      </c>
      <c r="J170" s="7">
        <v>57685.07</v>
      </c>
      <c r="K170" s="19">
        <v>38291</v>
      </c>
      <c r="L170" s="8">
        <f t="shared" si="13"/>
        <v>6.1597313632043997</v>
      </c>
      <c r="M170" s="8">
        <f t="shared" si="14"/>
        <v>2.7939636093090443</v>
      </c>
      <c r="N170" s="8">
        <f t="shared" si="15"/>
        <v>12.98970441453795</v>
      </c>
      <c r="O170" s="8">
        <f t="shared" si="16"/>
        <v>5.1694128871251195</v>
      </c>
      <c r="P170" s="8">
        <f t="shared" si="17"/>
        <v>2.4431183076756469</v>
      </c>
      <c r="Q170" s="8">
        <f t="shared" si="18"/>
        <v>10.956997070993935</v>
      </c>
    </row>
    <row r="171" spans="1:17" x14ac:dyDescent="0.35">
      <c r="A171" t="s">
        <v>248</v>
      </c>
      <c r="B171" s="18">
        <v>38321</v>
      </c>
      <c r="C171" s="8">
        <v>1080926.5</v>
      </c>
      <c r="D171" s="7">
        <v>73734.64</v>
      </c>
      <c r="E171" s="7">
        <v>256185.93</v>
      </c>
      <c r="F171" s="7">
        <v>5049.97</v>
      </c>
      <c r="G171" s="7">
        <v>23422.33</v>
      </c>
      <c r="H171" s="7">
        <v>75.23</v>
      </c>
      <c r="I171" s="7">
        <v>434036.78</v>
      </c>
      <c r="J171" s="7">
        <v>68045.570000000007</v>
      </c>
      <c r="K171" s="19">
        <v>38321</v>
      </c>
      <c r="L171" s="8">
        <f t="shared" si="13"/>
        <v>6.8214295791619497</v>
      </c>
      <c r="M171" s="8">
        <f t="shared" si="14"/>
        <v>1.9712128609092625</v>
      </c>
      <c r="N171" s="8">
        <f t="shared" si="15"/>
        <v>14.891123274384018</v>
      </c>
      <c r="O171" s="8">
        <f t="shared" si="16"/>
        <v>6.0598404308241998</v>
      </c>
      <c r="P171" s="8">
        <f t="shared" si="17"/>
        <v>2.2816529024645584</v>
      </c>
      <c r="Q171" s="8">
        <f t="shared" si="18"/>
        <v>13.1328218193428</v>
      </c>
    </row>
    <row r="172" spans="1:17" x14ac:dyDescent="0.35">
      <c r="A172" t="s">
        <v>249</v>
      </c>
      <c r="B172" s="18">
        <v>38352</v>
      </c>
      <c r="C172" s="8">
        <v>1080395.8999999999</v>
      </c>
      <c r="D172" s="7">
        <v>76505.25</v>
      </c>
      <c r="E172" s="7">
        <v>257455.54</v>
      </c>
      <c r="F172" s="7">
        <v>7136.75</v>
      </c>
      <c r="G172" s="7">
        <v>23922.33</v>
      </c>
      <c r="H172" s="7">
        <v>145.94</v>
      </c>
      <c r="I172" s="7">
        <v>427862.13</v>
      </c>
      <c r="J172" s="7">
        <v>68578.789999999994</v>
      </c>
      <c r="K172" s="19">
        <v>38352</v>
      </c>
      <c r="L172" s="8">
        <f t="shared" si="13"/>
        <v>7.0812236514411069</v>
      </c>
      <c r="M172" s="8">
        <f t="shared" si="14"/>
        <v>2.7720320176446775</v>
      </c>
      <c r="N172" s="8">
        <f t="shared" si="15"/>
        <v>15.211840177061422</v>
      </c>
      <c r="O172" s="8">
        <f t="shared" si="16"/>
        <v>6.687461531269153</v>
      </c>
      <c r="P172" s="8">
        <f t="shared" si="17"/>
        <v>2.5124028292876619</v>
      </c>
      <c r="Q172" s="8">
        <f t="shared" si="18"/>
        <v>14.364222621994463</v>
      </c>
    </row>
    <row r="173" spans="1:17" x14ac:dyDescent="0.35">
      <c r="A173" t="s">
        <v>250</v>
      </c>
      <c r="B173" s="18">
        <v>38383</v>
      </c>
      <c r="C173" s="8">
        <v>1090253.7</v>
      </c>
      <c r="D173" s="7">
        <v>89061.08</v>
      </c>
      <c r="E173" s="7">
        <v>266988.95</v>
      </c>
      <c r="F173" s="7">
        <v>5892.75</v>
      </c>
      <c r="G173" s="7">
        <v>24422.33</v>
      </c>
      <c r="H173" s="7">
        <v>828.48</v>
      </c>
      <c r="I173" s="7">
        <v>444894.9</v>
      </c>
      <c r="J173" s="7">
        <v>79709.48</v>
      </c>
      <c r="K173" s="19">
        <v>38383</v>
      </c>
      <c r="L173" s="8">
        <f t="shared" si="13"/>
        <v>8.1688399681652069</v>
      </c>
      <c r="M173" s="8">
        <f t="shared" si="14"/>
        <v>2.2071138150099467</v>
      </c>
      <c r="N173" s="8">
        <f t="shared" si="15"/>
        <v>17.160665505504664</v>
      </c>
      <c r="O173" s="8">
        <f t="shared" si="16"/>
        <v>7.357164399589422</v>
      </c>
      <c r="P173" s="8">
        <f t="shared" si="17"/>
        <v>2.3167862311879621</v>
      </c>
      <c r="Q173" s="8">
        <f t="shared" si="18"/>
        <v>15.754542985650033</v>
      </c>
    </row>
    <row r="174" spans="1:17" x14ac:dyDescent="0.35">
      <c r="A174" t="s">
        <v>251</v>
      </c>
      <c r="B174" s="18">
        <v>38411</v>
      </c>
      <c r="C174" s="8">
        <v>1079930.2</v>
      </c>
      <c r="D174" s="7">
        <v>97905.55</v>
      </c>
      <c r="E174" s="7">
        <v>260099.59</v>
      </c>
      <c r="F174" s="7">
        <v>4376.1000000000004</v>
      </c>
      <c r="G174" s="7">
        <v>20461.439999999999</v>
      </c>
      <c r="H174" s="7">
        <v>1256.32</v>
      </c>
      <c r="I174" s="7">
        <v>453405.56</v>
      </c>
      <c r="J174" s="7">
        <v>88966.74</v>
      </c>
      <c r="K174" s="19">
        <v>38411</v>
      </c>
      <c r="L174" s="8">
        <f t="shared" si="13"/>
        <v>9.0659146304085212</v>
      </c>
      <c r="M174" s="8">
        <f t="shared" si="14"/>
        <v>1.6824709335374193</v>
      </c>
      <c r="N174" s="8">
        <f t="shared" si="15"/>
        <v>19.039743219088905</v>
      </c>
      <c r="O174" s="8">
        <f t="shared" si="16"/>
        <v>8.1053260833382783</v>
      </c>
      <c r="P174" s="8">
        <f t="shared" si="17"/>
        <v>2.2205389220640144</v>
      </c>
      <c r="Q174" s="8">
        <f t="shared" si="18"/>
        <v>17.137416300551664</v>
      </c>
    </row>
    <row r="175" spans="1:17" x14ac:dyDescent="0.35">
      <c r="A175" t="s">
        <v>252</v>
      </c>
      <c r="B175" s="18">
        <v>38442</v>
      </c>
      <c r="C175" s="8">
        <v>1110385.2</v>
      </c>
      <c r="D175" s="7">
        <v>100474.03</v>
      </c>
      <c r="E175" s="7">
        <v>271614.42</v>
      </c>
      <c r="F175" s="7">
        <v>4743.01</v>
      </c>
      <c r="G175" s="7">
        <v>20961.439999999999</v>
      </c>
      <c r="H175" s="7">
        <v>1075.04</v>
      </c>
      <c r="I175" s="7">
        <v>467169.72</v>
      </c>
      <c r="J175" s="7">
        <v>91806.66</v>
      </c>
      <c r="K175" s="19">
        <v>38442</v>
      </c>
      <c r="L175" s="8">
        <f t="shared" si="13"/>
        <v>9.0485743145711961</v>
      </c>
      <c r="M175" s="8">
        <f t="shared" si="14"/>
        <v>1.7462290845972024</v>
      </c>
      <c r="N175" s="8">
        <f t="shared" si="15"/>
        <v>19.028021075319181</v>
      </c>
      <c r="O175" s="8">
        <f t="shared" si="16"/>
        <v>8.7611096377149753</v>
      </c>
      <c r="P175" s="8">
        <f t="shared" si="17"/>
        <v>1.8786046110481893</v>
      </c>
      <c r="Q175" s="8">
        <f t="shared" si="18"/>
        <v>18.409476599970919</v>
      </c>
    </row>
    <row r="176" spans="1:17" x14ac:dyDescent="0.35">
      <c r="A176" t="s">
        <v>253</v>
      </c>
      <c r="B176" s="18">
        <v>38472</v>
      </c>
      <c r="C176" s="8">
        <v>1124154.1000000001</v>
      </c>
      <c r="D176" s="7">
        <v>102888.94</v>
      </c>
      <c r="E176" s="7">
        <v>272364.46000000002</v>
      </c>
      <c r="F176" s="7">
        <v>6656.73</v>
      </c>
      <c r="G176" s="7">
        <v>21414.400000000001</v>
      </c>
      <c r="H176" s="7">
        <v>1108.83</v>
      </c>
      <c r="I176" s="7">
        <v>481883.12</v>
      </c>
      <c r="J176" s="7">
        <v>92185.76</v>
      </c>
      <c r="K176" s="19">
        <v>38472</v>
      </c>
      <c r="L176" s="8">
        <f t="shared" si="13"/>
        <v>9.1525654712285434</v>
      </c>
      <c r="M176" s="8">
        <f t="shared" si="14"/>
        <v>2.4440523554358005</v>
      </c>
      <c r="N176" s="8">
        <f t="shared" si="15"/>
        <v>18.536667933511772</v>
      </c>
      <c r="O176" s="8">
        <f t="shared" si="16"/>
        <v>9.0890181387360869</v>
      </c>
      <c r="P176" s="8">
        <f t="shared" si="17"/>
        <v>1.9575841245234742</v>
      </c>
      <c r="Q176" s="8">
        <f t="shared" si="18"/>
        <v>18.868144075973287</v>
      </c>
    </row>
    <row r="177" spans="1:17" x14ac:dyDescent="0.35">
      <c r="A177" t="s">
        <v>254</v>
      </c>
      <c r="B177" s="18">
        <v>38503</v>
      </c>
      <c r="C177" s="8">
        <v>1123970.8</v>
      </c>
      <c r="D177" s="7">
        <v>100298.21</v>
      </c>
      <c r="E177" s="7">
        <v>287445.43</v>
      </c>
      <c r="F177" s="7">
        <v>5129.03</v>
      </c>
      <c r="G177" s="7">
        <v>21914.400000000001</v>
      </c>
      <c r="H177" s="7">
        <v>925.74</v>
      </c>
      <c r="I177" s="7">
        <v>462801.87</v>
      </c>
      <c r="J177" s="7">
        <v>91719.17</v>
      </c>
      <c r="K177" s="19">
        <v>38503</v>
      </c>
      <c r="L177" s="8">
        <f t="shared" si="13"/>
        <v>8.9235601138392564</v>
      </c>
      <c r="M177" s="8">
        <f t="shared" si="14"/>
        <v>1.7843491197616186</v>
      </c>
      <c r="N177" s="8">
        <f t="shared" si="15"/>
        <v>19.113224732481125</v>
      </c>
      <c r="O177" s="8">
        <f t="shared" si="16"/>
        <v>9.0415666332129998</v>
      </c>
      <c r="P177" s="8">
        <f t="shared" si="17"/>
        <v>1.9915435199315403</v>
      </c>
      <c r="Q177" s="8">
        <f t="shared" si="18"/>
        <v>18.892637913770695</v>
      </c>
    </row>
    <row r="178" spans="1:17" x14ac:dyDescent="0.35">
      <c r="A178" t="s">
        <v>255</v>
      </c>
      <c r="B178" s="18">
        <v>38533</v>
      </c>
      <c r="C178" s="8">
        <v>1148579.8</v>
      </c>
      <c r="D178" s="7">
        <v>109837.81</v>
      </c>
      <c r="E178" s="7">
        <v>289646.2</v>
      </c>
      <c r="F178" s="7">
        <v>6066.77</v>
      </c>
      <c r="G178" s="7">
        <v>22914.400000000001</v>
      </c>
      <c r="H178" s="7">
        <v>1042.1199999999999</v>
      </c>
      <c r="I178" s="7">
        <v>480137.15</v>
      </c>
      <c r="J178" s="7">
        <v>99911.52</v>
      </c>
      <c r="K178" s="19">
        <v>38533</v>
      </c>
      <c r="L178" s="8">
        <f t="shared" si="13"/>
        <v>9.5629237080436198</v>
      </c>
      <c r="M178" s="8">
        <f t="shared" si="14"/>
        <v>2.0945450000725021</v>
      </c>
      <c r="N178" s="8">
        <f t="shared" si="15"/>
        <v>20.068249466679905</v>
      </c>
      <c r="O178" s="8">
        <f t="shared" si="16"/>
        <v>9.2130164310371399</v>
      </c>
      <c r="P178" s="8">
        <f t="shared" si="17"/>
        <v>2.1076488250899739</v>
      </c>
      <c r="Q178" s="8">
        <f t="shared" si="18"/>
        <v>19.239380710890931</v>
      </c>
    </row>
    <row r="179" spans="1:17" x14ac:dyDescent="0.35">
      <c r="A179" t="s">
        <v>256</v>
      </c>
      <c r="B179" s="18">
        <v>38564</v>
      </c>
      <c r="C179" s="8">
        <v>1162623.6000000001</v>
      </c>
      <c r="D179" s="7">
        <v>107207.34</v>
      </c>
      <c r="E179" s="7">
        <v>299418.15999999997</v>
      </c>
      <c r="F179" s="7">
        <v>5658.45</v>
      </c>
      <c r="G179" s="7">
        <v>23464.400000000001</v>
      </c>
      <c r="H179" s="7">
        <v>928.32</v>
      </c>
      <c r="I179" s="7">
        <v>490279.65</v>
      </c>
      <c r="J179" s="7">
        <v>98118.85</v>
      </c>
      <c r="K179" s="19">
        <v>38564</v>
      </c>
      <c r="L179" s="8">
        <f t="shared" si="13"/>
        <v>9.2211563570531325</v>
      </c>
      <c r="M179" s="8">
        <f t="shared" si="14"/>
        <v>1.8898152336518266</v>
      </c>
      <c r="N179" s="8">
        <f t="shared" si="15"/>
        <v>19.279477786652713</v>
      </c>
      <c r="O179" s="8">
        <f t="shared" si="16"/>
        <v>9.2358800596453374</v>
      </c>
      <c r="P179" s="8">
        <f t="shared" si="17"/>
        <v>1.9229031178286491</v>
      </c>
      <c r="Q179" s="8">
        <f t="shared" si="18"/>
        <v>19.486983995271249</v>
      </c>
    </row>
    <row r="180" spans="1:17" x14ac:dyDescent="0.35">
      <c r="A180" t="s">
        <v>257</v>
      </c>
      <c r="B180" s="18">
        <v>38595</v>
      </c>
      <c r="C180" s="8">
        <v>1181788</v>
      </c>
      <c r="D180" s="7">
        <v>108611.98</v>
      </c>
      <c r="E180" s="7">
        <v>300396.49</v>
      </c>
      <c r="F180" s="7">
        <v>4997.13</v>
      </c>
      <c r="G180" s="7">
        <v>24014.400000000001</v>
      </c>
      <c r="H180" s="7">
        <v>1044.53</v>
      </c>
      <c r="I180" s="7">
        <v>504646</v>
      </c>
      <c r="J180" s="7">
        <v>99744.89</v>
      </c>
      <c r="K180" s="19">
        <v>38595</v>
      </c>
      <c r="L180" s="8">
        <f t="shared" si="13"/>
        <v>9.1904791722373211</v>
      </c>
      <c r="M180" s="8">
        <f t="shared" si="14"/>
        <v>1.6635114478201793</v>
      </c>
      <c r="N180" s="8">
        <f t="shared" si="15"/>
        <v>19.065059535384151</v>
      </c>
      <c r="O180" s="8">
        <f t="shared" si="16"/>
        <v>9.3248530791113584</v>
      </c>
      <c r="P180" s="8">
        <f t="shared" si="17"/>
        <v>1.8826238938481694</v>
      </c>
      <c r="Q180" s="8">
        <f t="shared" si="18"/>
        <v>19.470928929572256</v>
      </c>
    </row>
    <row r="181" spans="1:17" x14ac:dyDescent="0.35">
      <c r="A181" t="s">
        <v>258</v>
      </c>
      <c r="B181" s="18">
        <v>38625</v>
      </c>
      <c r="C181" s="8">
        <v>1198396.3</v>
      </c>
      <c r="D181" s="7">
        <v>107427.48</v>
      </c>
      <c r="E181" s="7">
        <v>300448.48</v>
      </c>
      <c r="F181" s="7">
        <v>4399.74</v>
      </c>
      <c r="G181" s="7">
        <v>24564.400000000001</v>
      </c>
      <c r="H181" s="7">
        <v>1031.01</v>
      </c>
      <c r="I181" s="7">
        <v>516662.63</v>
      </c>
      <c r="J181" s="7">
        <v>98456.52</v>
      </c>
      <c r="K181" s="19">
        <v>38625</v>
      </c>
      <c r="L181" s="8">
        <f t="shared" si="13"/>
        <v>8.9642699998322755</v>
      </c>
      <c r="M181" s="8">
        <f t="shared" si="14"/>
        <v>1.4643908333302269</v>
      </c>
      <c r="N181" s="8">
        <f t="shared" si="15"/>
        <v>18.381848001937374</v>
      </c>
      <c r="O181" s="8">
        <f t="shared" si="16"/>
        <v>9.1253018430409103</v>
      </c>
      <c r="P181" s="8">
        <f t="shared" si="17"/>
        <v>1.6725725049340776</v>
      </c>
      <c r="Q181" s="8">
        <f t="shared" si="18"/>
        <v>18.908795107991413</v>
      </c>
    </row>
    <row r="182" spans="1:17" x14ac:dyDescent="0.35">
      <c r="A182" t="s">
        <v>259</v>
      </c>
      <c r="B182" s="18">
        <v>38656</v>
      </c>
      <c r="C182" s="8">
        <v>1212767.3999999999</v>
      </c>
      <c r="D182" s="7">
        <v>108489.9</v>
      </c>
      <c r="E182" s="7">
        <v>298601.25</v>
      </c>
      <c r="F182" s="7">
        <v>4465.83</v>
      </c>
      <c r="G182" s="7">
        <v>25114.400000000001</v>
      </c>
      <c r="H182" s="7">
        <v>909.98</v>
      </c>
      <c r="I182" s="7">
        <v>538597.96</v>
      </c>
      <c r="J182" s="7">
        <v>100573.44</v>
      </c>
      <c r="K182" s="19">
        <v>38656</v>
      </c>
      <c r="L182" s="8">
        <f t="shared" si="13"/>
        <v>8.9456477804400087</v>
      </c>
      <c r="M182" s="8">
        <f t="shared" si="14"/>
        <v>1.4955831564670274</v>
      </c>
      <c r="N182" s="8">
        <f t="shared" si="15"/>
        <v>18.00269555913232</v>
      </c>
      <c r="O182" s="8">
        <f t="shared" si="16"/>
        <v>9.0334656508365345</v>
      </c>
      <c r="P182" s="8">
        <f t="shared" si="17"/>
        <v>1.5411618125391444</v>
      </c>
      <c r="Q182" s="8">
        <f t="shared" si="18"/>
        <v>18.483201032151282</v>
      </c>
    </row>
    <row r="183" spans="1:17" x14ac:dyDescent="0.35">
      <c r="A183" t="s">
        <v>260</v>
      </c>
      <c r="B183" s="18">
        <v>38686</v>
      </c>
      <c r="C183" s="8">
        <v>1226286.7</v>
      </c>
      <c r="D183" s="7">
        <v>109523.98</v>
      </c>
      <c r="E183" s="7">
        <v>297365.15000000002</v>
      </c>
      <c r="F183" s="7">
        <v>3524.97</v>
      </c>
      <c r="G183" s="7">
        <v>25664.400000000001</v>
      </c>
      <c r="H183" s="7">
        <v>866.89</v>
      </c>
      <c r="I183" s="7">
        <v>549807.6</v>
      </c>
      <c r="J183" s="7">
        <v>102662.87</v>
      </c>
      <c r="K183" s="19">
        <v>38686</v>
      </c>
      <c r="L183" s="8">
        <f t="shared" si="13"/>
        <v>8.9313518608658153</v>
      </c>
      <c r="M183" s="8">
        <f t="shared" si="14"/>
        <v>1.1854011810059113</v>
      </c>
      <c r="N183" s="8">
        <f t="shared" si="15"/>
        <v>17.990407873884394</v>
      </c>
      <c r="O183" s="8">
        <f t="shared" si="16"/>
        <v>8.9470898803793659</v>
      </c>
      <c r="P183" s="8">
        <f t="shared" si="17"/>
        <v>1.3817917236010553</v>
      </c>
      <c r="Q183" s="8">
        <f t="shared" si="18"/>
        <v>18.124983811651362</v>
      </c>
    </row>
    <row r="184" spans="1:17" x14ac:dyDescent="0.35">
      <c r="A184" t="s">
        <v>261</v>
      </c>
      <c r="B184" s="18">
        <v>38717</v>
      </c>
      <c r="C184" s="8">
        <v>1229618.6000000001</v>
      </c>
      <c r="D184" s="7">
        <v>103941.27</v>
      </c>
      <c r="E184" s="7">
        <v>306241.76</v>
      </c>
      <c r="F184" s="7">
        <v>3512.97</v>
      </c>
      <c r="G184" s="7">
        <v>26214.400000000001</v>
      </c>
      <c r="H184" s="7">
        <v>780.65</v>
      </c>
      <c r="I184" s="7">
        <v>540485.99</v>
      </c>
      <c r="J184" s="7">
        <v>95125.51</v>
      </c>
      <c r="K184" s="19">
        <v>38717</v>
      </c>
      <c r="L184" s="8">
        <f t="shared" si="13"/>
        <v>8.4531309139272945</v>
      </c>
      <c r="M184" s="8">
        <f t="shared" si="14"/>
        <v>1.1471231095328083</v>
      </c>
      <c r="N184" s="8">
        <f t="shared" si="15"/>
        <v>16.923609316732602</v>
      </c>
      <c r="O184" s="8">
        <f t="shared" si="16"/>
        <v>8.7767101850777056</v>
      </c>
      <c r="P184" s="8">
        <f t="shared" si="17"/>
        <v>1.2760358156685825</v>
      </c>
      <c r="Q184" s="8">
        <f t="shared" si="18"/>
        <v>17.63890424991644</v>
      </c>
    </row>
    <row r="185" spans="1:17" x14ac:dyDescent="0.35">
      <c r="A185" t="s">
        <v>262</v>
      </c>
      <c r="B185" s="18">
        <v>38748</v>
      </c>
      <c r="C185" s="8">
        <v>1248257.6000000001</v>
      </c>
      <c r="D185" s="7">
        <v>110438.91</v>
      </c>
      <c r="E185" s="7">
        <v>310558.08000000002</v>
      </c>
      <c r="F185" s="7">
        <v>4948.7</v>
      </c>
      <c r="G185" s="7">
        <v>27214.400000000001</v>
      </c>
      <c r="H185" s="7">
        <v>896.81</v>
      </c>
      <c r="I185" s="7">
        <v>563659.67000000004</v>
      </c>
      <c r="J185" s="7">
        <v>101799.67999999999</v>
      </c>
      <c r="K185" s="19">
        <v>38748</v>
      </c>
      <c r="L185" s="8">
        <f t="shared" si="13"/>
        <v>8.8474454311353679</v>
      </c>
      <c r="M185" s="8">
        <f t="shared" si="14"/>
        <v>1.5934861524131008</v>
      </c>
      <c r="N185" s="8">
        <f t="shared" si="15"/>
        <v>17.38043607159813</v>
      </c>
      <c r="O185" s="8">
        <f t="shared" si="16"/>
        <v>8.7439760686428247</v>
      </c>
      <c r="P185" s="8">
        <f t="shared" si="17"/>
        <v>1.3086701476506069</v>
      </c>
      <c r="Q185" s="8">
        <f t="shared" si="18"/>
        <v>17.431484420738375</v>
      </c>
    </row>
    <row r="186" spans="1:17" x14ac:dyDescent="0.35">
      <c r="A186" t="s">
        <v>263</v>
      </c>
      <c r="B186" s="18">
        <v>38776</v>
      </c>
      <c r="C186" s="8">
        <v>1277312.8999999999</v>
      </c>
      <c r="D186" s="7">
        <v>116680.44</v>
      </c>
      <c r="E186" s="7">
        <v>318726.31</v>
      </c>
      <c r="F186" s="7">
        <v>2808.22</v>
      </c>
      <c r="G186" s="7">
        <v>28214.400000000001</v>
      </c>
      <c r="H186" s="7">
        <v>898.88</v>
      </c>
      <c r="I186" s="7">
        <v>580468.29</v>
      </c>
      <c r="J186" s="7">
        <v>109143.96</v>
      </c>
      <c r="K186" s="19">
        <v>38776</v>
      </c>
      <c r="L186" s="8">
        <f t="shared" si="13"/>
        <v>9.1348361078949427</v>
      </c>
      <c r="M186" s="8">
        <f t="shared" si="14"/>
        <v>0.88107567900497441</v>
      </c>
      <c r="N186" s="8">
        <f t="shared" si="15"/>
        <v>18.078851560572552</v>
      </c>
      <c r="O186" s="8">
        <f t="shared" si="16"/>
        <v>8.8118041509858696</v>
      </c>
      <c r="P186" s="8">
        <f t="shared" si="17"/>
        <v>1.2072283136502946</v>
      </c>
      <c r="Q186" s="8">
        <f t="shared" si="18"/>
        <v>17.460965649634428</v>
      </c>
    </row>
    <row r="187" spans="1:17" x14ac:dyDescent="0.35">
      <c r="A187" t="s">
        <v>264</v>
      </c>
      <c r="B187" s="18">
        <v>38807</v>
      </c>
      <c r="C187" s="8">
        <v>1260432.1000000001</v>
      </c>
      <c r="D187" s="7">
        <v>127579.34</v>
      </c>
      <c r="E187" s="7">
        <v>309957.87</v>
      </c>
      <c r="F187" s="7">
        <v>3496.12</v>
      </c>
      <c r="G187" s="7">
        <v>29614.400000000001</v>
      </c>
      <c r="H187" s="7">
        <v>1265.6600000000001</v>
      </c>
      <c r="I187" s="7">
        <v>580993.5</v>
      </c>
      <c r="J187" s="7">
        <v>119033.39</v>
      </c>
      <c r="K187" s="19">
        <v>38807</v>
      </c>
      <c r="L187" s="8">
        <f t="shared" si="13"/>
        <v>10.121873284566458</v>
      </c>
      <c r="M187" s="8">
        <f t="shared" si="14"/>
        <v>1.1279339350215563</v>
      </c>
      <c r="N187" s="8">
        <f t="shared" si="15"/>
        <v>19.701522040576283</v>
      </c>
      <c r="O187" s="8">
        <f t="shared" si="16"/>
        <v>9.3680516078655902</v>
      </c>
      <c r="P187" s="8">
        <f t="shared" si="17"/>
        <v>1.2008319221465438</v>
      </c>
      <c r="Q187" s="8">
        <f t="shared" si="18"/>
        <v>18.38693655758232</v>
      </c>
    </row>
    <row r="188" spans="1:17" x14ac:dyDescent="0.35">
      <c r="A188" t="s">
        <v>265</v>
      </c>
      <c r="B188" s="18">
        <v>38837</v>
      </c>
      <c r="C188" s="8">
        <v>1286465.5</v>
      </c>
      <c r="D188" s="7">
        <v>146440.53</v>
      </c>
      <c r="E188" s="7">
        <v>317611.11</v>
      </c>
      <c r="F188" s="7">
        <v>3831.17</v>
      </c>
      <c r="G188" s="7">
        <v>30814.400000000001</v>
      </c>
      <c r="H188" s="7">
        <v>1406.2</v>
      </c>
      <c r="I188" s="7">
        <v>594709.1</v>
      </c>
      <c r="J188" s="7">
        <v>137057.16</v>
      </c>
      <c r="K188" s="19">
        <v>38837</v>
      </c>
      <c r="L188" s="8">
        <f t="shared" si="13"/>
        <v>11.383168067857241</v>
      </c>
      <c r="M188" s="8">
        <f t="shared" si="14"/>
        <v>1.2062455875677649</v>
      </c>
      <c r="N188" s="8">
        <f t="shared" si="15"/>
        <v>22.135596824100137</v>
      </c>
      <c r="O188" s="8">
        <f t="shared" si="16"/>
        <v>10.213292486772881</v>
      </c>
      <c r="P188" s="8">
        <f t="shared" si="17"/>
        <v>1.0717517338647653</v>
      </c>
      <c r="Q188" s="8">
        <f t="shared" si="18"/>
        <v>19.971990141749657</v>
      </c>
    </row>
    <row r="189" spans="1:17" x14ac:dyDescent="0.35">
      <c r="A189" t="s">
        <v>266</v>
      </c>
      <c r="B189" s="18">
        <v>38868</v>
      </c>
      <c r="C189" s="8">
        <v>1312105.2</v>
      </c>
      <c r="D189" s="7">
        <v>141036.20000000001</v>
      </c>
      <c r="E189" s="7">
        <v>315402.71999999997</v>
      </c>
      <c r="F189" s="7">
        <v>3816.93</v>
      </c>
      <c r="G189" s="7">
        <v>32014.400000000001</v>
      </c>
      <c r="H189" s="7">
        <v>1542.44</v>
      </c>
      <c r="I189" s="7">
        <v>618260.56999999995</v>
      </c>
      <c r="J189" s="7">
        <v>131223.16</v>
      </c>
      <c r="K189" s="19">
        <v>38868</v>
      </c>
      <c r="L189" s="8">
        <f t="shared" si="13"/>
        <v>10.748848491721549</v>
      </c>
      <c r="M189" s="8">
        <f t="shared" si="14"/>
        <v>1.2101766275192554</v>
      </c>
      <c r="N189" s="8">
        <f t="shared" si="15"/>
        <v>20.416839971558495</v>
      </c>
      <c r="O189" s="8">
        <f t="shared" si="16"/>
        <v>10.751296614715082</v>
      </c>
      <c r="P189" s="8">
        <f t="shared" si="17"/>
        <v>1.181452050036192</v>
      </c>
      <c r="Q189" s="8">
        <f t="shared" si="18"/>
        <v>20.751319612078305</v>
      </c>
    </row>
    <row r="190" spans="1:17" x14ac:dyDescent="0.35">
      <c r="A190" t="s">
        <v>267</v>
      </c>
      <c r="B190" s="18">
        <v>38898</v>
      </c>
      <c r="C190" s="8">
        <v>1344575.5</v>
      </c>
      <c r="D190" s="7">
        <v>141709.82999999999</v>
      </c>
      <c r="E190" s="7">
        <v>331265.12</v>
      </c>
      <c r="F190" s="7">
        <v>6811.69</v>
      </c>
      <c r="G190" s="7">
        <v>33814.400000000001</v>
      </c>
      <c r="H190" s="7">
        <v>1167.0899999999999</v>
      </c>
      <c r="I190" s="7">
        <v>644544.62</v>
      </c>
      <c r="J190" s="7">
        <v>129999.98</v>
      </c>
      <c r="K190" s="19">
        <v>38898</v>
      </c>
      <c r="L190" s="8">
        <f t="shared" si="13"/>
        <v>10.53937320738032</v>
      </c>
      <c r="M190" s="8">
        <f t="shared" si="14"/>
        <v>2.0562653864674916</v>
      </c>
      <c r="N190" s="8">
        <f t="shared" si="15"/>
        <v>19.335936595934111</v>
      </c>
      <c r="O190" s="8">
        <f t="shared" si="16"/>
        <v>10.890463255653037</v>
      </c>
      <c r="P190" s="8">
        <f t="shared" si="17"/>
        <v>1.4908958671848371</v>
      </c>
      <c r="Q190" s="8">
        <f t="shared" si="18"/>
        <v>20.629457797197585</v>
      </c>
    </row>
    <row r="191" spans="1:17" x14ac:dyDescent="0.35">
      <c r="A191" t="s">
        <v>268</v>
      </c>
      <c r="B191" s="18">
        <v>38929</v>
      </c>
      <c r="C191" s="8">
        <v>1351617.9</v>
      </c>
      <c r="D191" s="7">
        <v>126739.97</v>
      </c>
      <c r="E191" s="7">
        <v>324495.53999999998</v>
      </c>
      <c r="F191" s="7">
        <v>8531.99</v>
      </c>
      <c r="G191" s="7">
        <v>35014.400000000001</v>
      </c>
      <c r="H191" s="7">
        <v>1206.7</v>
      </c>
      <c r="I191" s="7">
        <v>653786.23</v>
      </c>
      <c r="J191" s="7">
        <v>113494.07</v>
      </c>
      <c r="K191" s="19">
        <v>38929</v>
      </c>
      <c r="L191" s="8">
        <f t="shared" si="13"/>
        <v>9.3769082223607736</v>
      </c>
      <c r="M191" s="8">
        <f t="shared" si="14"/>
        <v>2.6293088650771597</v>
      </c>
      <c r="N191" s="8">
        <f t="shared" si="15"/>
        <v>16.652245222249579</v>
      </c>
      <c r="O191" s="8">
        <f t="shared" si="16"/>
        <v>10.221709973820881</v>
      </c>
      <c r="P191" s="8">
        <f t="shared" si="17"/>
        <v>1.9652502930213023</v>
      </c>
      <c r="Q191" s="8">
        <f t="shared" si="18"/>
        <v>18.80167392991406</v>
      </c>
    </row>
    <row r="192" spans="1:17" x14ac:dyDescent="0.35">
      <c r="A192" t="s">
        <v>269</v>
      </c>
      <c r="B192" s="18">
        <v>38960</v>
      </c>
      <c r="C192" s="8">
        <v>1489588</v>
      </c>
      <c r="D192" s="7">
        <v>108393.29</v>
      </c>
      <c r="E192" s="7">
        <v>327549.87</v>
      </c>
      <c r="F192" s="7">
        <v>5370.11</v>
      </c>
      <c r="G192" s="7">
        <v>36214.400000000001</v>
      </c>
      <c r="H192" s="7">
        <v>1494.96</v>
      </c>
      <c r="I192" s="7">
        <v>654811.73</v>
      </c>
      <c r="J192" s="7">
        <v>95575.77</v>
      </c>
      <c r="K192" s="19">
        <v>38960</v>
      </c>
      <c r="L192" s="8">
        <f t="shared" si="13"/>
        <v>7.2767295386375288</v>
      </c>
      <c r="M192" s="8">
        <f t="shared" si="14"/>
        <v>1.6394785929849398</v>
      </c>
      <c r="N192" s="8">
        <f t="shared" si="15"/>
        <v>14.047331321610082</v>
      </c>
      <c r="O192" s="8">
        <f t="shared" si="16"/>
        <v>9.0643369894595409</v>
      </c>
      <c r="P192" s="8">
        <f t="shared" si="17"/>
        <v>2.1083509481765303</v>
      </c>
      <c r="Q192" s="8">
        <f t="shared" si="18"/>
        <v>16.678504379931258</v>
      </c>
    </row>
    <row r="193" spans="1:17" x14ac:dyDescent="0.35">
      <c r="A193" t="s">
        <v>270</v>
      </c>
      <c r="B193" s="18">
        <v>38990</v>
      </c>
      <c r="C193" s="8">
        <v>1543320.2</v>
      </c>
      <c r="D193" s="7">
        <v>112057.05</v>
      </c>
      <c r="E193" s="7">
        <v>338796.87</v>
      </c>
      <c r="F193" s="7">
        <v>7400.91</v>
      </c>
      <c r="G193" s="7">
        <v>37414.400000000001</v>
      </c>
      <c r="H193" s="7">
        <v>1521.05</v>
      </c>
      <c r="I193" s="7">
        <v>679906.47</v>
      </c>
      <c r="J193" s="7">
        <v>98707.34</v>
      </c>
      <c r="K193" s="19">
        <v>38990</v>
      </c>
      <c r="L193" s="8">
        <f t="shared" si="13"/>
        <v>7.2607777699015417</v>
      </c>
      <c r="M193" s="8">
        <f t="shared" si="14"/>
        <v>2.1844682331333227</v>
      </c>
      <c r="N193" s="8">
        <f t="shared" si="15"/>
        <v>13.972601968209847</v>
      </c>
      <c r="O193" s="8">
        <f t="shared" si="16"/>
        <v>7.9714718436332808</v>
      </c>
      <c r="P193" s="8">
        <f t="shared" si="17"/>
        <v>2.1510852303984742</v>
      </c>
      <c r="Q193" s="8">
        <f t="shared" si="18"/>
        <v>14.890726170689836</v>
      </c>
    </row>
    <row r="194" spans="1:17" x14ac:dyDescent="0.35">
      <c r="A194" t="s">
        <v>271</v>
      </c>
      <c r="B194" s="18">
        <v>39021</v>
      </c>
      <c r="C194" s="8">
        <v>1594238.3</v>
      </c>
      <c r="D194" s="7">
        <v>119331.11</v>
      </c>
      <c r="E194" s="7">
        <v>343257.87</v>
      </c>
      <c r="F194" s="7">
        <v>6560.27</v>
      </c>
      <c r="G194" s="7">
        <v>38614.400000000001</v>
      </c>
      <c r="H194" s="7">
        <v>1378.01</v>
      </c>
      <c r="I194" s="7">
        <v>705370.12</v>
      </c>
      <c r="J194" s="7">
        <v>107459.55</v>
      </c>
      <c r="K194" s="19">
        <v>39021</v>
      </c>
      <c r="L194" s="8">
        <f t="shared" si="13"/>
        <v>7.4851488638806378</v>
      </c>
      <c r="M194" s="8">
        <f t="shared" si="14"/>
        <v>1.9111783220003085</v>
      </c>
      <c r="N194" s="8">
        <f t="shared" si="15"/>
        <v>14.629008678836488</v>
      </c>
      <c r="O194" s="8">
        <f t="shared" si="16"/>
        <v>7.3408853908065694</v>
      </c>
      <c r="P194" s="8">
        <f t="shared" si="17"/>
        <v>1.9117083827061903</v>
      </c>
      <c r="Q194" s="8">
        <f t="shared" si="18"/>
        <v>14.216313989552139</v>
      </c>
    </row>
    <row r="195" spans="1:17" x14ac:dyDescent="0.35">
      <c r="A195" t="s">
        <v>272</v>
      </c>
      <c r="B195" s="18">
        <v>39051</v>
      </c>
      <c r="C195" s="8">
        <v>1669605.3</v>
      </c>
      <c r="D195" s="7">
        <v>129591.52</v>
      </c>
      <c r="E195" s="7">
        <v>366526.33</v>
      </c>
      <c r="F195" s="7">
        <v>6200.03</v>
      </c>
      <c r="G195" s="7">
        <v>39814.400000000001</v>
      </c>
      <c r="H195" s="7">
        <v>1343.52</v>
      </c>
      <c r="I195" s="7">
        <v>748492.3</v>
      </c>
      <c r="J195" s="7">
        <v>118233.74</v>
      </c>
      <c r="K195" s="19">
        <v>39051</v>
      </c>
      <c r="L195" s="8">
        <f t="shared" si="13"/>
        <v>7.7618057393564808</v>
      </c>
      <c r="M195" s="8">
        <f t="shared" si="14"/>
        <v>1.6915646960478936</v>
      </c>
      <c r="N195" s="8">
        <f t="shared" si="15"/>
        <v>15.168875261367182</v>
      </c>
      <c r="O195" s="8">
        <f t="shared" si="16"/>
        <v>7.5025774577128859</v>
      </c>
      <c r="P195" s="8">
        <f t="shared" si="17"/>
        <v>1.9290704170605082</v>
      </c>
      <c r="Q195" s="8">
        <f t="shared" si="18"/>
        <v>14.590161969471174</v>
      </c>
    </row>
    <row r="196" spans="1:17" x14ac:dyDescent="0.35">
      <c r="A196" t="s">
        <v>273</v>
      </c>
      <c r="B196" s="18">
        <v>39082</v>
      </c>
      <c r="C196" s="8">
        <v>1697028.7</v>
      </c>
      <c r="D196" s="7">
        <v>128523.79</v>
      </c>
      <c r="E196" s="7">
        <v>365692.14</v>
      </c>
      <c r="F196" s="7">
        <v>6315.01</v>
      </c>
      <c r="G196" s="7">
        <v>41014.400000000001</v>
      </c>
      <c r="H196" s="7">
        <v>1178.46</v>
      </c>
      <c r="I196" s="7">
        <v>756201.7</v>
      </c>
      <c r="J196" s="7">
        <v>117179.91</v>
      </c>
      <c r="K196" s="19">
        <v>39082</v>
      </c>
      <c r="L196" s="8">
        <f t="shared" si="13"/>
        <v>7.5734600127858762</v>
      </c>
      <c r="M196" s="8">
        <f t="shared" si="14"/>
        <v>1.7268651166524935</v>
      </c>
      <c r="N196" s="8">
        <f t="shared" si="15"/>
        <v>14.846460075254377</v>
      </c>
      <c r="O196" s="8">
        <f t="shared" si="16"/>
        <v>7.6068048720076646</v>
      </c>
      <c r="P196" s="8">
        <f t="shared" si="17"/>
        <v>1.7765360449002319</v>
      </c>
      <c r="Q196" s="8">
        <f t="shared" si="18"/>
        <v>14.881448005152683</v>
      </c>
    </row>
    <row r="197" spans="1:17" x14ac:dyDescent="0.35">
      <c r="A197" t="s">
        <v>274</v>
      </c>
      <c r="B197" s="18">
        <v>39113</v>
      </c>
      <c r="C197" s="8">
        <v>1736337.2</v>
      </c>
      <c r="D197" s="7">
        <v>145192.29</v>
      </c>
      <c r="E197" s="7">
        <v>374832.47</v>
      </c>
      <c r="F197" s="7">
        <v>7013.62</v>
      </c>
      <c r="G197" s="7">
        <v>42164.4</v>
      </c>
      <c r="H197" s="7">
        <v>1104.55</v>
      </c>
      <c r="I197" s="7">
        <v>778904.65</v>
      </c>
      <c r="J197" s="7">
        <v>132956.64000000001</v>
      </c>
      <c r="K197" s="19">
        <v>39113</v>
      </c>
      <c r="L197" s="8">
        <f t="shared" ref="L197:L260" si="19">100*(D197/C197)</f>
        <v>8.3619869458536051</v>
      </c>
      <c r="M197" s="8">
        <f t="shared" ref="M197:M260" si="20">100*(F197/E197)</f>
        <v>1.871134589807548</v>
      </c>
      <c r="N197" s="8">
        <f t="shared" ref="N197:N260" si="21">100*((J197+H197)/(I197+G197))</f>
        <v>16.327638948271158</v>
      </c>
      <c r="O197" s="8">
        <f t="shared" si="16"/>
        <v>7.899084232665321</v>
      </c>
      <c r="P197" s="8">
        <f t="shared" si="17"/>
        <v>1.7631881341693116</v>
      </c>
      <c r="Q197" s="8">
        <f t="shared" si="18"/>
        <v>15.44765809496424</v>
      </c>
    </row>
    <row r="198" spans="1:17" x14ac:dyDescent="0.35">
      <c r="A198" t="s">
        <v>275</v>
      </c>
      <c r="B198" s="18">
        <v>39141</v>
      </c>
      <c r="C198" s="8">
        <v>1775183.6</v>
      </c>
      <c r="D198" s="7">
        <v>144330.72</v>
      </c>
      <c r="E198" s="7">
        <v>376167.17</v>
      </c>
      <c r="F198" s="7">
        <v>2113.4499999999998</v>
      </c>
      <c r="G198" s="7">
        <v>43514.400000000001</v>
      </c>
      <c r="H198" s="7">
        <v>945.19</v>
      </c>
      <c r="I198" s="7">
        <v>793319.58</v>
      </c>
      <c r="J198" s="7">
        <v>138472.75</v>
      </c>
      <c r="K198" s="19">
        <v>39141</v>
      </c>
      <c r="L198" s="8">
        <f t="shared" si="19"/>
        <v>8.130467180972154</v>
      </c>
      <c r="M198" s="8">
        <f t="shared" si="20"/>
        <v>0.56183797219730791</v>
      </c>
      <c r="N198" s="8">
        <f t="shared" si="21"/>
        <v>16.660167169597965</v>
      </c>
      <c r="O198" s="8">
        <f t="shared" si="16"/>
        <v>8.0219713798705445</v>
      </c>
      <c r="P198" s="8">
        <f t="shared" si="17"/>
        <v>1.3866125595524499</v>
      </c>
      <c r="Q198" s="8">
        <f t="shared" si="18"/>
        <v>15.944755397707832</v>
      </c>
    </row>
    <row r="199" spans="1:17" x14ac:dyDescent="0.35">
      <c r="A199" t="s">
        <v>276</v>
      </c>
      <c r="B199" s="18">
        <v>39172</v>
      </c>
      <c r="C199" s="8">
        <v>1776475.9</v>
      </c>
      <c r="D199" s="7">
        <v>142480.01</v>
      </c>
      <c r="E199" s="7">
        <v>376973.09</v>
      </c>
      <c r="F199" s="7">
        <v>7864.31</v>
      </c>
      <c r="G199" s="7">
        <v>45664.4</v>
      </c>
      <c r="H199" s="7">
        <v>740.75</v>
      </c>
      <c r="I199" s="7">
        <v>780189.46</v>
      </c>
      <c r="J199" s="7">
        <v>131006.88</v>
      </c>
      <c r="K199" s="19">
        <v>39172</v>
      </c>
      <c r="L199" s="8">
        <f t="shared" si="19"/>
        <v>8.0203739324580781</v>
      </c>
      <c r="M199" s="8">
        <f t="shared" si="20"/>
        <v>2.0861727822535028</v>
      </c>
      <c r="N199" s="8">
        <f t="shared" si="21"/>
        <v>15.952898736829782</v>
      </c>
      <c r="O199" s="8">
        <f t="shared" si="16"/>
        <v>8.1709426864279457</v>
      </c>
      <c r="P199" s="8">
        <f t="shared" si="17"/>
        <v>1.5063817814194529</v>
      </c>
      <c r="Q199" s="8">
        <f t="shared" si="18"/>
        <v>16.313568284899635</v>
      </c>
    </row>
    <row r="200" spans="1:17" x14ac:dyDescent="0.35">
      <c r="A200" t="s">
        <v>277</v>
      </c>
      <c r="B200" s="18">
        <v>39202</v>
      </c>
      <c r="C200" s="8">
        <v>1824008.1</v>
      </c>
      <c r="D200" s="7">
        <v>135852.74</v>
      </c>
      <c r="E200" s="7">
        <v>373060.45</v>
      </c>
      <c r="F200" s="7">
        <v>2328.94</v>
      </c>
      <c r="G200" s="7">
        <v>47014.400000000001</v>
      </c>
      <c r="H200" s="7">
        <v>796.41</v>
      </c>
      <c r="I200" s="7">
        <v>807323.06</v>
      </c>
      <c r="J200" s="7">
        <v>129477.01</v>
      </c>
      <c r="K200" s="19">
        <v>39202</v>
      </c>
      <c r="L200" s="8">
        <f t="shared" si="19"/>
        <v>7.4480338108147652</v>
      </c>
      <c r="M200" s="8">
        <f t="shared" si="20"/>
        <v>0.62427952359999561</v>
      </c>
      <c r="N200" s="8">
        <f t="shared" si="21"/>
        <v>15.248473360866091</v>
      </c>
      <c r="O200" s="8">
        <f t="shared" ref="O200:O263" si="22">AVERAGE(L198:L200)</f>
        <v>7.8662916414149988</v>
      </c>
      <c r="P200" s="8">
        <f t="shared" ref="P200:P263" si="23">AVERAGE(M198:M200)</f>
        <v>1.0907634260169354</v>
      </c>
      <c r="Q200" s="8">
        <f t="shared" ref="Q200:Q263" si="24">AVERAGE(N198:N200)</f>
        <v>15.953846422431281</v>
      </c>
    </row>
    <row r="201" spans="1:17" x14ac:dyDescent="0.35">
      <c r="A201" t="s">
        <v>278</v>
      </c>
      <c r="B201" s="18">
        <v>39233</v>
      </c>
      <c r="C201" s="8">
        <v>1891016.1</v>
      </c>
      <c r="D201" s="7">
        <v>162437.49</v>
      </c>
      <c r="E201" s="7">
        <v>374648.57</v>
      </c>
      <c r="F201" s="7">
        <v>4901.76</v>
      </c>
      <c r="G201" s="7">
        <v>48914.400000000001</v>
      </c>
      <c r="H201" s="7">
        <v>784.42</v>
      </c>
      <c r="I201" s="7">
        <v>842346.27</v>
      </c>
      <c r="J201" s="7">
        <v>153889.84</v>
      </c>
      <c r="K201" s="19">
        <v>39233</v>
      </c>
      <c r="L201" s="8">
        <f t="shared" si="19"/>
        <v>8.58995806540198</v>
      </c>
      <c r="M201" s="8">
        <f t="shared" si="20"/>
        <v>1.3083621272063044</v>
      </c>
      <c r="N201" s="8">
        <f t="shared" si="21"/>
        <v>17.354547912453043</v>
      </c>
      <c r="O201" s="8">
        <f t="shared" si="22"/>
        <v>8.0194552695582733</v>
      </c>
      <c r="P201" s="8">
        <f t="shared" si="23"/>
        <v>1.3396048110199341</v>
      </c>
      <c r="Q201" s="8">
        <f t="shared" si="24"/>
        <v>16.185306670049638</v>
      </c>
    </row>
    <row r="202" spans="1:17" x14ac:dyDescent="0.35">
      <c r="A202" t="s">
        <v>279</v>
      </c>
      <c r="B202" s="18">
        <v>39263</v>
      </c>
      <c r="C202" s="8">
        <v>1905537.5</v>
      </c>
      <c r="D202" s="7">
        <v>158581.73000000001</v>
      </c>
      <c r="E202" s="7">
        <v>360718.07</v>
      </c>
      <c r="F202" s="7">
        <v>5885.09</v>
      </c>
      <c r="G202" s="7">
        <v>50264.4</v>
      </c>
      <c r="H202" s="7">
        <v>865.1</v>
      </c>
      <c r="I202" s="7">
        <v>863370.38</v>
      </c>
      <c r="J202" s="7">
        <v>141927.45000000001</v>
      </c>
      <c r="K202" s="19">
        <v>39263</v>
      </c>
      <c r="L202" s="8">
        <f t="shared" si="19"/>
        <v>8.3221521486719627</v>
      </c>
      <c r="M202" s="8">
        <f t="shared" si="20"/>
        <v>1.6314929828716371</v>
      </c>
      <c r="N202" s="8">
        <f t="shared" si="21"/>
        <v>15.629062413757936</v>
      </c>
      <c r="O202" s="8">
        <f t="shared" si="22"/>
        <v>8.1200480082962354</v>
      </c>
      <c r="P202" s="8">
        <f t="shared" si="23"/>
        <v>1.1880448778926456</v>
      </c>
      <c r="Q202" s="8">
        <f t="shared" si="24"/>
        <v>16.077361229025691</v>
      </c>
    </row>
    <row r="203" spans="1:17" x14ac:dyDescent="0.35">
      <c r="A203" t="s">
        <v>280</v>
      </c>
      <c r="B203" s="18">
        <v>39294</v>
      </c>
      <c r="C203" s="8">
        <v>1948528.6</v>
      </c>
      <c r="D203" s="7">
        <v>164112.37</v>
      </c>
      <c r="E203" s="7">
        <v>360318.17</v>
      </c>
      <c r="F203" s="7">
        <v>3480.9</v>
      </c>
      <c r="G203" s="7">
        <v>51614.400000000001</v>
      </c>
      <c r="H203" s="7">
        <v>808.44</v>
      </c>
      <c r="I203" s="7">
        <v>886225.67</v>
      </c>
      <c r="J203" s="7">
        <v>157381.81</v>
      </c>
      <c r="K203" s="19">
        <v>39294</v>
      </c>
      <c r="L203" s="8">
        <f t="shared" si="19"/>
        <v>8.4223741955853253</v>
      </c>
      <c r="M203" s="8">
        <f t="shared" si="20"/>
        <v>0.96606285494844746</v>
      </c>
      <c r="N203" s="8">
        <f t="shared" si="21"/>
        <v>16.867508124279652</v>
      </c>
      <c r="O203" s="8">
        <f t="shared" si="22"/>
        <v>8.4448281365530899</v>
      </c>
      <c r="P203" s="8">
        <f t="shared" si="23"/>
        <v>1.3019726550087964</v>
      </c>
      <c r="Q203" s="8">
        <f t="shared" si="24"/>
        <v>16.617039483496878</v>
      </c>
    </row>
    <row r="204" spans="1:17" x14ac:dyDescent="0.35">
      <c r="A204" t="s">
        <v>281</v>
      </c>
      <c r="B204" s="18">
        <v>39325</v>
      </c>
      <c r="C204" s="8">
        <v>1921212.9</v>
      </c>
      <c r="D204" s="7">
        <v>168101.65</v>
      </c>
      <c r="E204" s="7">
        <v>357527.55</v>
      </c>
      <c r="F204" s="7">
        <v>4005.53</v>
      </c>
      <c r="G204" s="7">
        <v>52964.4</v>
      </c>
      <c r="H204" s="7">
        <v>1098.5999999999999</v>
      </c>
      <c r="I204" s="7">
        <v>892242.8</v>
      </c>
      <c r="J204" s="7">
        <v>155523.57999999999</v>
      </c>
      <c r="K204" s="19">
        <v>39325</v>
      </c>
      <c r="L204" s="8">
        <f t="shared" si="19"/>
        <v>8.7497668790377165</v>
      </c>
      <c r="M204" s="8">
        <f t="shared" si="20"/>
        <v>1.1203416352110489</v>
      </c>
      <c r="N204" s="8">
        <f t="shared" si="21"/>
        <v>16.570142504204366</v>
      </c>
      <c r="O204" s="8">
        <f t="shared" si="22"/>
        <v>8.4980977410983343</v>
      </c>
      <c r="P204" s="8">
        <f t="shared" si="23"/>
        <v>1.2392991576770445</v>
      </c>
      <c r="Q204" s="8">
        <f t="shared" si="24"/>
        <v>16.355571014080653</v>
      </c>
    </row>
    <row r="205" spans="1:17" x14ac:dyDescent="0.35">
      <c r="A205" t="s">
        <v>282</v>
      </c>
      <c r="B205" s="18">
        <v>39355</v>
      </c>
      <c r="C205" s="8">
        <v>1978659.3</v>
      </c>
      <c r="D205" s="7">
        <v>183157.97</v>
      </c>
      <c r="E205" s="7">
        <v>365017.71</v>
      </c>
      <c r="F205" s="7">
        <v>3734.07</v>
      </c>
      <c r="G205" s="7">
        <v>54314.400000000001</v>
      </c>
      <c r="H205" s="7">
        <v>1132.03</v>
      </c>
      <c r="I205" s="7">
        <v>925277.47</v>
      </c>
      <c r="J205" s="7">
        <v>166160.69</v>
      </c>
      <c r="K205" s="19">
        <v>39355</v>
      </c>
      <c r="L205" s="8">
        <f t="shared" si="19"/>
        <v>9.2566704131428779</v>
      </c>
      <c r="M205" s="8">
        <f t="shared" si="20"/>
        <v>1.0229832410049364</v>
      </c>
      <c r="N205" s="8">
        <f t="shared" si="21"/>
        <v>17.077797920066445</v>
      </c>
      <c r="O205" s="8">
        <f t="shared" si="22"/>
        <v>8.8096038292553072</v>
      </c>
      <c r="P205" s="8">
        <f t="shared" si="23"/>
        <v>1.036462577054811</v>
      </c>
      <c r="Q205" s="8">
        <f t="shared" si="24"/>
        <v>16.838482849516822</v>
      </c>
    </row>
    <row r="206" spans="1:17" x14ac:dyDescent="0.35">
      <c r="A206" t="s">
        <v>283</v>
      </c>
      <c r="B206" s="18">
        <v>39386</v>
      </c>
      <c r="C206" s="8">
        <v>2010253.4</v>
      </c>
      <c r="D206" s="7">
        <v>187143.54</v>
      </c>
      <c r="E206" s="7">
        <v>363523.9</v>
      </c>
      <c r="F206" s="7">
        <v>4166.26</v>
      </c>
      <c r="G206" s="7">
        <v>55964.4</v>
      </c>
      <c r="H206" s="7">
        <v>1127.82</v>
      </c>
      <c r="I206" s="7">
        <v>960861.32</v>
      </c>
      <c r="J206" s="7">
        <v>178314.32</v>
      </c>
      <c r="K206" s="19">
        <v>39386</v>
      </c>
      <c r="L206" s="8">
        <f t="shared" si="19"/>
        <v>9.3094502414471734</v>
      </c>
      <c r="M206" s="8">
        <f t="shared" si="20"/>
        <v>1.1460759526402529</v>
      </c>
      <c r="N206" s="8">
        <f t="shared" si="21"/>
        <v>17.647285711852373</v>
      </c>
      <c r="O206" s="8">
        <f t="shared" si="22"/>
        <v>9.1052958445425887</v>
      </c>
      <c r="P206" s="8">
        <f t="shared" si="23"/>
        <v>1.0964669429520795</v>
      </c>
      <c r="Q206" s="8">
        <f t="shared" si="24"/>
        <v>17.098408712041063</v>
      </c>
    </row>
    <row r="207" spans="1:17" x14ac:dyDescent="0.35">
      <c r="A207" t="s">
        <v>284</v>
      </c>
      <c r="B207" s="18">
        <v>39416</v>
      </c>
      <c r="C207" s="8">
        <v>2045652.5</v>
      </c>
      <c r="D207" s="7">
        <v>210742.14</v>
      </c>
      <c r="E207" s="7">
        <v>357824.88</v>
      </c>
      <c r="F207" s="7">
        <v>7705.56</v>
      </c>
      <c r="G207" s="7">
        <v>58136.04</v>
      </c>
      <c r="H207" s="7">
        <v>1314.97</v>
      </c>
      <c r="I207" s="7">
        <v>978011.54</v>
      </c>
      <c r="J207" s="7">
        <v>197776.36</v>
      </c>
      <c r="K207" s="19">
        <v>39416</v>
      </c>
      <c r="L207" s="8">
        <f t="shared" si="19"/>
        <v>10.301952066638885</v>
      </c>
      <c r="M207" s="8">
        <f t="shared" si="20"/>
        <v>2.1534444446680174</v>
      </c>
      <c r="N207" s="8">
        <f t="shared" si="21"/>
        <v>19.214572696294862</v>
      </c>
      <c r="O207" s="8">
        <f t="shared" si="22"/>
        <v>9.6226909070763114</v>
      </c>
      <c r="P207" s="8">
        <f t="shared" si="23"/>
        <v>1.4408345461044023</v>
      </c>
      <c r="Q207" s="8">
        <f t="shared" si="24"/>
        <v>17.979885442737896</v>
      </c>
    </row>
    <row r="208" spans="1:17" x14ac:dyDescent="0.35">
      <c r="A208" t="s">
        <v>285</v>
      </c>
      <c r="B208" s="18">
        <v>39447</v>
      </c>
      <c r="C208" s="8">
        <v>2028700.9</v>
      </c>
      <c r="D208" s="7">
        <v>218831.33</v>
      </c>
      <c r="E208" s="7">
        <v>359443.13</v>
      </c>
      <c r="F208" s="7">
        <v>9357.9699999999993</v>
      </c>
      <c r="G208" s="7">
        <v>59834.3</v>
      </c>
      <c r="H208" s="7">
        <v>1322.83</v>
      </c>
      <c r="I208" s="7">
        <v>941534.7</v>
      </c>
      <c r="J208" s="7">
        <v>204167.44</v>
      </c>
      <c r="K208" s="19">
        <v>39447</v>
      </c>
      <c r="L208" s="8">
        <f t="shared" si="19"/>
        <v>10.786771475282531</v>
      </c>
      <c r="M208" s="8">
        <f t="shared" si="20"/>
        <v>2.6034633072553088</v>
      </c>
      <c r="N208" s="8">
        <f t="shared" si="21"/>
        <v>20.520933841570887</v>
      </c>
      <c r="O208" s="8">
        <f t="shared" si="22"/>
        <v>10.132724594456196</v>
      </c>
      <c r="P208" s="8">
        <f t="shared" si="23"/>
        <v>1.9676612348545264</v>
      </c>
      <c r="Q208" s="8">
        <f t="shared" si="24"/>
        <v>19.127597416572709</v>
      </c>
    </row>
    <row r="209" spans="1:17" x14ac:dyDescent="0.35">
      <c r="A209" t="s">
        <v>286</v>
      </c>
      <c r="B209" s="18">
        <v>39478</v>
      </c>
      <c r="C209" s="8">
        <v>2050417.8</v>
      </c>
      <c r="D209" s="7">
        <v>253572.78</v>
      </c>
      <c r="E209" s="7">
        <v>348991.43</v>
      </c>
      <c r="F209" s="7">
        <v>21988.44</v>
      </c>
      <c r="G209" s="7">
        <v>61787.03</v>
      </c>
      <c r="H209" s="7">
        <v>1637.94</v>
      </c>
      <c r="I209" s="7">
        <v>971452.14</v>
      </c>
      <c r="J209" s="7">
        <v>224759.74</v>
      </c>
      <c r="K209" s="19">
        <v>39478</v>
      </c>
      <c r="L209" s="8">
        <f t="shared" si="19"/>
        <v>12.366883471261319</v>
      </c>
      <c r="M209" s="8">
        <f t="shared" si="20"/>
        <v>6.3005673233867094</v>
      </c>
      <c r="N209" s="8">
        <f t="shared" si="21"/>
        <v>21.911449601741285</v>
      </c>
      <c r="O209" s="8">
        <f t="shared" si="22"/>
        <v>11.151869004394245</v>
      </c>
      <c r="P209" s="8">
        <f t="shared" si="23"/>
        <v>3.6858250251033451</v>
      </c>
      <c r="Q209" s="8">
        <f t="shared" si="24"/>
        <v>20.548985379869009</v>
      </c>
    </row>
    <row r="210" spans="1:17" x14ac:dyDescent="0.35">
      <c r="A210" t="s">
        <v>287</v>
      </c>
      <c r="B210" s="18">
        <v>39507</v>
      </c>
      <c r="C210" s="8">
        <v>2088798.1</v>
      </c>
      <c r="D210" s="7">
        <v>270554.23</v>
      </c>
      <c r="E210" s="7">
        <v>352441.59</v>
      </c>
      <c r="F210" s="7">
        <v>16321.34</v>
      </c>
      <c r="G210" s="7">
        <v>63275.34</v>
      </c>
      <c r="H210" s="7">
        <v>1395.68</v>
      </c>
      <c r="I210" s="7">
        <v>994850.81</v>
      </c>
      <c r="J210" s="7">
        <v>248479.46</v>
      </c>
      <c r="K210" s="19">
        <v>39507</v>
      </c>
      <c r="L210" s="8">
        <f t="shared" si="19"/>
        <v>12.952627159130408</v>
      </c>
      <c r="M210" s="8">
        <f t="shared" si="20"/>
        <v>4.630934731624607</v>
      </c>
      <c r="N210" s="8">
        <f t="shared" si="21"/>
        <v>23.614872385490138</v>
      </c>
      <c r="O210" s="8">
        <f t="shared" si="22"/>
        <v>12.035427368558087</v>
      </c>
      <c r="P210" s="8">
        <f t="shared" si="23"/>
        <v>4.5116551207555418</v>
      </c>
      <c r="Q210" s="8">
        <f t="shared" si="24"/>
        <v>22.015751942934106</v>
      </c>
    </row>
    <row r="211" spans="1:17" x14ac:dyDescent="0.35">
      <c r="A211" t="s">
        <v>288</v>
      </c>
      <c r="B211" s="18">
        <v>39538</v>
      </c>
      <c r="C211" s="8">
        <v>2094517.8</v>
      </c>
      <c r="D211" s="7">
        <v>270694.67</v>
      </c>
      <c r="E211" s="7">
        <v>339869.81</v>
      </c>
      <c r="F211" s="7">
        <v>12697.12</v>
      </c>
      <c r="G211" s="7">
        <v>64742.63</v>
      </c>
      <c r="H211" s="7">
        <v>2241.39</v>
      </c>
      <c r="I211" s="7">
        <v>1016377.75</v>
      </c>
      <c r="J211" s="7">
        <v>248846.78</v>
      </c>
      <c r="K211" s="19">
        <v>39538</v>
      </c>
      <c r="L211" s="8">
        <f t="shared" si="19"/>
        <v>12.923961305079382</v>
      </c>
      <c r="M211" s="8">
        <f t="shared" si="20"/>
        <v>3.7358775702966973</v>
      </c>
      <c r="N211" s="8">
        <f t="shared" si="21"/>
        <v>23.224811468265916</v>
      </c>
      <c r="O211" s="8">
        <f t="shared" si="22"/>
        <v>12.747823978490368</v>
      </c>
      <c r="P211" s="8">
        <f t="shared" si="23"/>
        <v>4.8891265417693379</v>
      </c>
      <c r="Q211" s="8">
        <f t="shared" si="24"/>
        <v>22.917044485165778</v>
      </c>
    </row>
    <row r="212" spans="1:17" x14ac:dyDescent="0.35">
      <c r="A212" t="s">
        <v>289</v>
      </c>
      <c r="B212" s="18">
        <v>39568</v>
      </c>
      <c r="C212" s="8">
        <v>2110170.7000000002</v>
      </c>
      <c r="D212" s="7">
        <v>267542.52</v>
      </c>
      <c r="E212" s="7">
        <v>347306.01</v>
      </c>
      <c r="F212" s="7">
        <v>18806.650000000001</v>
      </c>
      <c r="G212" s="7">
        <v>66792.63</v>
      </c>
      <c r="H212" s="7">
        <v>2189.6999999999998</v>
      </c>
      <c r="I212" s="7">
        <v>1008036.65</v>
      </c>
      <c r="J212" s="7">
        <v>239797.09</v>
      </c>
      <c r="K212" s="19">
        <v>39568</v>
      </c>
      <c r="L212" s="8">
        <f t="shared" si="19"/>
        <v>12.678714570342578</v>
      </c>
      <c r="M212" s="8">
        <f t="shared" si="20"/>
        <v>5.4150085107942703</v>
      </c>
      <c r="N212" s="8">
        <f t="shared" si="21"/>
        <v>22.513974498350102</v>
      </c>
      <c r="O212" s="8">
        <f t="shared" si="22"/>
        <v>12.851767678184123</v>
      </c>
      <c r="P212" s="8">
        <f t="shared" si="23"/>
        <v>4.5939402709051906</v>
      </c>
      <c r="Q212" s="8">
        <f t="shared" si="24"/>
        <v>23.117886117368716</v>
      </c>
    </row>
    <row r="213" spans="1:17" x14ac:dyDescent="0.35">
      <c r="A213" t="s">
        <v>290</v>
      </c>
      <c r="B213" s="18">
        <v>39599</v>
      </c>
      <c r="C213" s="8">
        <v>2117971</v>
      </c>
      <c r="D213" s="7">
        <v>263391.3</v>
      </c>
      <c r="E213" s="7">
        <v>341213.51</v>
      </c>
      <c r="F213" s="7">
        <v>19374.939999999999</v>
      </c>
      <c r="G213" s="7">
        <v>68292.63</v>
      </c>
      <c r="H213" s="7">
        <v>2492.08</v>
      </c>
      <c r="I213" s="7">
        <v>1027140.92</v>
      </c>
      <c r="J213" s="7">
        <v>233854.77</v>
      </c>
      <c r="K213" s="19">
        <v>39599</v>
      </c>
      <c r="L213" s="8">
        <f t="shared" si="19"/>
        <v>12.436020134364444</v>
      </c>
      <c r="M213" s="8">
        <f t="shared" si="20"/>
        <v>5.6782452722929984</v>
      </c>
      <c r="N213" s="8">
        <f t="shared" si="21"/>
        <v>21.57564463859994</v>
      </c>
      <c r="O213" s="8">
        <f t="shared" si="22"/>
        <v>12.679565336595468</v>
      </c>
      <c r="P213" s="8">
        <f t="shared" si="23"/>
        <v>4.9430437844613211</v>
      </c>
      <c r="Q213" s="8">
        <f t="shared" si="24"/>
        <v>22.438143535071987</v>
      </c>
    </row>
    <row r="214" spans="1:17" x14ac:dyDescent="0.35">
      <c r="A214" t="s">
        <v>291</v>
      </c>
      <c r="B214" s="18">
        <v>39629</v>
      </c>
      <c r="C214" s="8">
        <v>2158435.7000000002</v>
      </c>
      <c r="D214" s="7">
        <v>274720.13</v>
      </c>
      <c r="E214" s="7">
        <v>347013.37</v>
      </c>
      <c r="F214" s="7">
        <v>17439.580000000002</v>
      </c>
      <c r="G214" s="7">
        <v>69792.639999999999</v>
      </c>
      <c r="H214" s="7">
        <v>3393.8</v>
      </c>
      <c r="I214" s="7">
        <v>1045536.36</v>
      </c>
      <c r="J214" s="7">
        <v>243549.83</v>
      </c>
      <c r="K214" s="19">
        <v>39629</v>
      </c>
      <c r="L214" s="8">
        <f t="shared" si="19"/>
        <v>12.727742132878916</v>
      </c>
      <c r="M214" s="8">
        <f t="shared" si="20"/>
        <v>5.0256219234434694</v>
      </c>
      <c r="N214" s="8">
        <f t="shared" si="21"/>
        <v>22.140877714109468</v>
      </c>
      <c r="O214" s="8">
        <f t="shared" si="22"/>
        <v>12.614158945861979</v>
      </c>
      <c r="P214" s="8">
        <f t="shared" si="23"/>
        <v>5.372958568843579</v>
      </c>
      <c r="Q214" s="8">
        <f t="shared" si="24"/>
        <v>22.076832283686503</v>
      </c>
    </row>
    <row r="215" spans="1:17" x14ac:dyDescent="0.35">
      <c r="A215" t="s">
        <v>292</v>
      </c>
      <c r="B215" s="18">
        <v>39660</v>
      </c>
      <c r="C215" s="8">
        <v>2193407.5</v>
      </c>
      <c r="D215" s="7">
        <v>318209.75</v>
      </c>
      <c r="E215" s="7">
        <v>344161.88</v>
      </c>
      <c r="F215" s="7">
        <v>24461.63</v>
      </c>
      <c r="G215" s="7">
        <v>71842.64</v>
      </c>
      <c r="H215" s="7">
        <v>3344.54</v>
      </c>
      <c r="I215" s="7">
        <v>1076185</v>
      </c>
      <c r="J215" s="7">
        <v>279497.34999999998</v>
      </c>
      <c r="K215" s="19">
        <v>39660</v>
      </c>
      <c r="L215" s="8">
        <f t="shared" si="19"/>
        <v>14.507552746126745</v>
      </c>
      <c r="M215" s="8">
        <f t="shared" si="20"/>
        <v>7.1075942518677548</v>
      </c>
      <c r="N215" s="8">
        <f t="shared" si="21"/>
        <v>24.637202114750476</v>
      </c>
      <c r="O215" s="8">
        <f t="shared" si="22"/>
        <v>13.223771671123368</v>
      </c>
      <c r="P215" s="8">
        <f t="shared" si="23"/>
        <v>5.9371538158680748</v>
      </c>
      <c r="Q215" s="8">
        <f t="shared" si="24"/>
        <v>22.784574822486629</v>
      </c>
    </row>
    <row r="216" spans="1:17" x14ac:dyDescent="0.35">
      <c r="A216" t="s">
        <v>293</v>
      </c>
      <c r="B216" s="18">
        <v>39691</v>
      </c>
      <c r="C216" s="8">
        <v>2190466.7000000002</v>
      </c>
      <c r="D216" s="7">
        <v>334801.87</v>
      </c>
      <c r="E216" s="7">
        <v>339296.2</v>
      </c>
      <c r="F216" s="7">
        <v>27278.52</v>
      </c>
      <c r="G216" s="7">
        <v>73342.64</v>
      </c>
      <c r="H216" s="7">
        <v>2778.33</v>
      </c>
      <c r="I216" s="7">
        <v>1094423.75</v>
      </c>
      <c r="J216" s="7">
        <v>296103.98</v>
      </c>
      <c r="K216" s="19">
        <v>39691</v>
      </c>
      <c r="L216" s="8">
        <f t="shared" si="19"/>
        <v>15.284499417407257</v>
      </c>
      <c r="M216" s="8">
        <f t="shared" si="20"/>
        <v>8.0397363719369697</v>
      </c>
      <c r="N216" s="8">
        <f t="shared" si="21"/>
        <v>25.594357960584912</v>
      </c>
      <c r="O216" s="8">
        <f t="shared" si="22"/>
        <v>14.173264765470973</v>
      </c>
      <c r="P216" s="8">
        <f t="shared" si="23"/>
        <v>6.724317515749398</v>
      </c>
      <c r="Q216" s="8">
        <f t="shared" si="24"/>
        <v>24.124145929814954</v>
      </c>
    </row>
    <row r="217" spans="1:17" x14ac:dyDescent="0.35">
      <c r="A217" t="s">
        <v>294</v>
      </c>
      <c r="B217" s="18">
        <v>39721</v>
      </c>
      <c r="C217" s="8">
        <v>2218592.2000000002</v>
      </c>
      <c r="D217" s="7">
        <v>326658.87</v>
      </c>
      <c r="E217" s="7">
        <v>343781.49</v>
      </c>
      <c r="F217" s="7">
        <v>28038.58</v>
      </c>
      <c r="G217" s="7">
        <v>74857.75</v>
      </c>
      <c r="H217" s="7">
        <v>2991.56</v>
      </c>
      <c r="I217" s="7">
        <v>1099919.26</v>
      </c>
      <c r="J217" s="7">
        <v>285960.51</v>
      </c>
      <c r="K217" s="19">
        <v>39721</v>
      </c>
      <c r="L217" s="8">
        <f t="shared" si="19"/>
        <v>14.723700461941586</v>
      </c>
      <c r="M217" s="8">
        <f t="shared" si="20"/>
        <v>8.155930675616073</v>
      </c>
      <c r="N217" s="8">
        <f t="shared" si="21"/>
        <v>24.59633339266658</v>
      </c>
      <c r="O217" s="8">
        <f t="shared" si="22"/>
        <v>14.838584208491861</v>
      </c>
      <c r="P217" s="8">
        <f t="shared" si="23"/>
        <v>7.7677537664735992</v>
      </c>
      <c r="Q217" s="8">
        <f t="shared" si="24"/>
        <v>24.942631156000658</v>
      </c>
    </row>
    <row r="218" spans="1:17" x14ac:dyDescent="0.35">
      <c r="A218" t="s">
        <v>295</v>
      </c>
      <c r="B218" s="18">
        <v>39752</v>
      </c>
      <c r="C218" s="8">
        <v>2276018.5</v>
      </c>
      <c r="D218" s="7">
        <v>282528.05</v>
      </c>
      <c r="E218" s="7">
        <v>352505.34</v>
      </c>
      <c r="F218" s="7">
        <v>17770.66</v>
      </c>
      <c r="G218" s="7">
        <v>77491.11</v>
      </c>
      <c r="H218" s="7">
        <v>2066.61</v>
      </c>
      <c r="I218" s="7">
        <v>1138366.68</v>
      </c>
      <c r="J218" s="7">
        <v>255848.7</v>
      </c>
      <c r="K218" s="19">
        <v>39752</v>
      </c>
      <c r="L218" s="8">
        <f t="shared" si="19"/>
        <v>12.413258064466524</v>
      </c>
      <c r="M218" s="8">
        <f t="shared" si="20"/>
        <v>5.0412456163075428</v>
      </c>
      <c r="N218" s="8">
        <f t="shared" si="21"/>
        <v>21.212621420141577</v>
      </c>
      <c r="O218" s="8">
        <f t="shared" si="22"/>
        <v>14.140485981271789</v>
      </c>
      <c r="P218" s="8">
        <f t="shared" si="23"/>
        <v>7.0789708879535285</v>
      </c>
      <c r="Q218" s="8">
        <f t="shared" si="24"/>
        <v>23.801104257797689</v>
      </c>
    </row>
    <row r="219" spans="1:17" x14ac:dyDescent="0.35">
      <c r="A219" t="s">
        <v>296</v>
      </c>
      <c r="B219" s="18">
        <v>39782</v>
      </c>
      <c r="C219" s="8">
        <v>2311209</v>
      </c>
      <c r="D219" s="7">
        <v>276767.01</v>
      </c>
      <c r="E219" s="7">
        <v>370716.64</v>
      </c>
      <c r="F219" s="7">
        <v>14866.24</v>
      </c>
      <c r="G219" s="7">
        <v>78491.11</v>
      </c>
      <c r="H219" s="7">
        <v>2213.65</v>
      </c>
      <c r="I219" s="7">
        <v>1139443.23</v>
      </c>
      <c r="J219" s="7">
        <v>252449.4</v>
      </c>
      <c r="K219" s="19">
        <v>39782</v>
      </c>
      <c r="L219" s="8">
        <f t="shared" si="19"/>
        <v>11.974988415154147</v>
      </c>
      <c r="M219" s="8">
        <f t="shared" si="20"/>
        <v>4.0101356119326068</v>
      </c>
      <c r="N219" s="8">
        <f t="shared" si="21"/>
        <v>20.909423573687885</v>
      </c>
      <c r="O219" s="8">
        <f t="shared" si="22"/>
        <v>13.037315647187418</v>
      </c>
      <c r="P219" s="8">
        <f t="shared" si="23"/>
        <v>5.7357706346187411</v>
      </c>
      <c r="Q219" s="8">
        <f t="shared" si="24"/>
        <v>22.239459462165346</v>
      </c>
    </row>
    <row r="220" spans="1:17" x14ac:dyDescent="0.35">
      <c r="A220" t="s">
        <v>297</v>
      </c>
      <c r="B220" s="18">
        <v>39813</v>
      </c>
      <c r="C220" s="8">
        <v>2316327.2000000002</v>
      </c>
      <c r="D220" s="7">
        <v>270113.87</v>
      </c>
      <c r="E220" s="7">
        <v>377185.58</v>
      </c>
      <c r="F220" s="7">
        <v>17402.68</v>
      </c>
      <c r="G220" s="7">
        <v>80043.929999999993</v>
      </c>
      <c r="H220" s="7">
        <v>2131.8200000000002</v>
      </c>
      <c r="I220" s="7">
        <v>1111978.3700000001</v>
      </c>
      <c r="J220" s="7">
        <v>242951.66</v>
      </c>
      <c r="K220" s="19">
        <v>39813</v>
      </c>
      <c r="L220" s="8">
        <f t="shared" si="19"/>
        <v>11.661300268804856</v>
      </c>
      <c r="M220" s="8">
        <f t="shared" si="20"/>
        <v>4.6138243142805191</v>
      </c>
      <c r="N220" s="8">
        <f t="shared" si="21"/>
        <v>20.56030998748933</v>
      </c>
      <c r="O220" s="8">
        <f t="shared" si="22"/>
        <v>12.016515582808509</v>
      </c>
      <c r="P220" s="8">
        <f t="shared" si="23"/>
        <v>4.5550685141735565</v>
      </c>
      <c r="Q220" s="8">
        <f t="shared" si="24"/>
        <v>20.894118327106266</v>
      </c>
    </row>
    <row r="221" spans="1:17" x14ac:dyDescent="0.35">
      <c r="A221" t="s">
        <v>298</v>
      </c>
      <c r="B221" s="18">
        <v>39844</v>
      </c>
      <c r="C221" s="8">
        <v>2383797.2000000002</v>
      </c>
      <c r="D221" s="7">
        <v>280387.65000000002</v>
      </c>
      <c r="E221" s="7">
        <v>405020.92</v>
      </c>
      <c r="F221" s="7">
        <v>17819.669999999998</v>
      </c>
      <c r="G221" s="7">
        <v>82703.11</v>
      </c>
      <c r="H221" s="7">
        <v>2072.6999999999998</v>
      </c>
      <c r="I221" s="7">
        <v>1138371.8</v>
      </c>
      <c r="J221" s="7">
        <v>253540.22</v>
      </c>
      <c r="K221" s="19">
        <v>39844</v>
      </c>
      <c r="L221" s="8">
        <f t="shared" si="19"/>
        <v>11.762227508279647</v>
      </c>
      <c r="M221" s="8">
        <f t="shared" si="20"/>
        <v>4.3996912554541625</v>
      </c>
      <c r="N221" s="8">
        <f t="shared" si="21"/>
        <v>20.933434788206398</v>
      </c>
      <c r="O221" s="8">
        <f t="shared" si="22"/>
        <v>11.799505397412881</v>
      </c>
      <c r="P221" s="8">
        <f t="shared" si="23"/>
        <v>4.3412170605557625</v>
      </c>
      <c r="Q221" s="8">
        <f t="shared" si="24"/>
        <v>20.801056116461204</v>
      </c>
    </row>
    <row r="222" spans="1:17" x14ac:dyDescent="0.35">
      <c r="A222" t="s">
        <v>299</v>
      </c>
      <c r="B222" s="18">
        <v>39872</v>
      </c>
      <c r="C222" s="8">
        <v>2413258.7000000002</v>
      </c>
      <c r="D222" s="7">
        <v>268730.42</v>
      </c>
      <c r="E222" s="7">
        <v>406022.35</v>
      </c>
      <c r="F222" s="7">
        <v>15926.37</v>
      </c>
      <c r="G222" s="7">
        <v>84540.84</v>
      </c>
      <c r="H222" s="7">
        <v>2183.63</v>
      </c>
      <c r="I222" s="7">
        <v>1147977.52</v>
      </c>
      <c r="J222" s="7">
        <v>242604.46</v>
      </c>
      <c r="K222" s="19">
        <v>39872</v>
      </c>
      <c r="L222" s="8">
        <f t="shared" si="19"/>
        <v>11.135582770301417</v>
      </c>
      <c r="M222" s="8">
        <f t="shared" si="20"/>
        <v>3.9225352988573174</v>
      </c>
      <c r="N222" s="8">
        <f t="shared" si="21"/>
        <v>19.860806779381363</v>
      </c>
      <c r="O222" s="8">
        <f t="shared" si="22"/>
        <v>11.519703515795307</v>
      </c>
      <c r="P222" s="8">
        <f t="shared" si="23"/>
        <v>4.3120169561973336</v>
      </c>
      <c r="Q222" s="8">
        <f t="shared" si="24"/>
        <v>20.451517185025697</v>
      </c>
    </row>
    <row r="223" spans="1:17" x14ac:dyDescent="0.35">
      <c r="A223" t="s">
        <v>300</v>
      </c>
      <c r="B223" s="18">
        <v>39903</v>
      </c>
      <c r="C223" s="8">
        <v>2471591.6</v>
      </c>
      <c r="D223" s="7">
        <v>260506.12</v>
      </c>
      <c r="E223" s="7">
        <v>424746.8</v>
      </c>
      <c r="F223" s="7">
        <v>12183.77</v>
      </c>
      <c r="G223" s="7">
        <v>86228.1</v>
      </c>
      <c r="H223" s="7">
        <v>2359.06</v>
      </c>
      <c r="I223" s="7">
        <v>1167762.45</v>
      </c>
      <c r="J223" s="7">
        <v>238039.18</v>
      </c>
      <c r="K223" s="19">
        <v>39903</v>
      </c>
      <c r="L223" s="8">
        <f t="shared" si="19"/>
        <v>10.540014782377478</v>
      </c>
      <c r="M223" s="8">
        <f t="shared" si="20"/>
        <v>2.8684783499251791</v>
      </c>
      <c r="N223" s="8">
        <f t="shared" si="21"/>
        <v>19.170658024496277</v>
      </c>
      <c r="O223" s="8">
        <f t="shared" si="22"/>
        <v>11.145941686986179</v>
      </c>
      <c r="P223" s="8">
        <f t="shared" si="23"/>
        <v>3.7302349680788871</v>
      </c>
      <c r="Q223" s="8">
        <f t="shared" si="24"/>
        <v>19.988299864028011</v>
      </c>
    </row>
    <row r="224" spans="1:17" x14ac:dyDescent="0.35">
      <c r="A224" t="s">
        <v>301</v>
      </c>
      <c r="B224" s="18">
        <v>39933</v>
      </c>
      <c r="C224" s="8">
        <v>2527671.7000000002</v>
      </c>
      <c r="D224" s="7">
        <v>257113.34</v>
      </c>
      <c r="E224" s="7">
        <v>451816.26</v>
      </c>
      <c r="F224" s="7">
        <v>9025.31</v>
      </c>
      <c r="G224" s="7">
        <v>89113.68</v>
      </c>
      <c r="H224" s="7">
        <v>2315.7800000000002</v>
      </c>
      <c r="I224" s="7">
        <v>1190921.53</v>
      </c>
      <c r="J224" s="7">
        <v>237702.72</v>
      </c>
      <c r="K224" s="19">
        <v>39933</v>
      </c>
      <c r="L224" s="8">
        <f t="shared" si="19"/>
        <v>10.171943611189697</v>
      </c>
      <c r="M224" s="8">
        <f t="shared" si="20"/>
        <v>1.9975620177990052</v>
      </c>
      <c r="N224" s="8">
        <f t="shared" si="21"/>
        <v>18.750929515446689</v>
      </c>
      <c r="O224" s="8">
        <f t="shared" si="22"/>
        <v>10.615847054622863</v>
      </c>
      <c r="P224" s="8">
        <f t="shared" si="23"/>
        <v>2.9295252221938335</v>
      </c>
      <c r="Q224" s="8">
        <f t="shared" si="24"/>
        <v>19.260798106441442</v>
      </c>
    </row>
    <row r="225" spans="1:17" x14ac:dyDescent="0.35">
      <c r="A225" t="s">
        <v>302</v>
      </c>
      <c r="B225" s="18">
        <v>39964</v>
      </c>
      <c r="C225" s="8">
        <v>2602897.5</v>
      </c>
      <c r="D225" s="7">
        <v>262914.26</v>
      </c>
      <c r="E225" s="7">
        <v>478911.11</v>
      </c>
      <c r="F225" s="7">
        <v>8665.4599999999991</v>
      </c>
      <c r="G225" s="7">
        <v>93735.58</v>
      </c>
      <c r="H225" s="7">
        <v>2374.58</v>
      </c>
      <c r="I225" s="7">
        <v>1212164.45</v>
      </c>
      <c r="J225" s="7">
        <v>244022.23</v>
      </c>
      <c r="K225" s="19">
        <v>39964</v>
      </c>
      <c r="L225" s="8">
        <f t="shared" si="19"/>
        <v>10.100830324667029</v>
      </c>
      <c r="M225" s="8">
        <f t="shared" si="20"/>
        <v>1.8094088483351325</v>
      </c>
      <c r="N225" s="8">
        <f t="shared" si="21"/>
        <v>18.867968783184725</v>
      </c>
      <c r="O225" s="8">
        <f t="shared" si="22"/>
        <v>10.270929572744734</v>
      </c>
      <c r="P225" s="8">
        <f t="shared" si="23"/>
        <v>2.2251497386864387</v>
      </c>
      <c r="Q225" s="8">
        <f t="shared" si="24"/>
        <v>18.929852107709227</v>
      </c>
    </row>
    <row r="226" spans="1:17" x14ac:dyDescent="0.35">
      <c r="A226" t="s">
        <v>303</v>
      </c>
      <c r="B226" s="18">
        <v>39994</v>
      </c>
      <c r="C226" s="8">
        <v>2625228.9</v>
      </c>
      <c r="D226" s="7">
        <v>260049.63</v>
      </c>
      <c r="E226" s="7">
        <v>474767.96</v>
      </c>
      <c r="F226" s="7">
        <v>7703.34</v>
      </c>
      <c r="G226" s="7">
        <v>95241.09</v>
      </c>
      <c r="H226" s="7">
        <v>2404.5</v>
      </c>
      <c r="I226" s="7">
        <v>1229520.99</v>
      </c>
      <c r="J226" s="7">
        <v>242054.75</v>
      </c>
      <c r="K226" s="19">
        <v>39994</v>
      </c>
      <c r="L226" s="8">
        <f t="shared" si="19"/>
        <v>9.9057887866463759</v>
      </c>
      <c r="M226" s="8">
        <f t="shared" si="20"/>
        <v>1.6225484129131207</v>
      </c>
      <c r="N226" s="8">
        <f t="shared" si="21"/>
        <v>18.45306819168616</v>
      </c>
      <c r="O226" s="8">
        <f t="shared" si="22"/>
        <v>10.059520907501033</v>
      </c>
      <c r="P226" s="8">
        <f t="shared" si="23"/>
        <v>1.8098397596824194</v>
      </c>
      <c r="Q226" s="8">
        <f t="shared" si="24"/>
        <v>18.690655496772525</v>
      </c>
    </row>
    <row r="227" spans="1:17" x14ac:dyDescent="0.35">
      <c r="A227" t="s">
        <v>304</v>
      </c>
      <c r="B227" s="18">
        <v>40025</v>
      </c>
      <c r="C227" s="8">
        <v>2674417.9</v>
      </c>
      <c r="D227" s="7">
        <v>265436.27</v>
      </c>
      <c r="E227" s="7">
        <v>489593.39</v>
      </c>
      <c r="F227" s="7">
        <v>6094.65</v>
      </c>
      <c r="G227" s="7">
        <v>97407.91</v>
      </c>
      <c r="H227" s="7">
        <v>2470.1</v>
      </c>
      <c r="I227" s="7">
        <v>1245833.99</v>
      </c>
      <c r="J227" s="7">
        <v>248737.68</v>
      </c>
      <c r="K227" s="19">
        <v>40025</v>
      </c>
      <c r="L227" s="8">
        <f t="shared" si="19"/>
        <v>9.9250109715463708</v>
      </c>
      <c r="M227" s="8">
        <f t="shared" si="20"/>
        <v>1.2448391102665826</v>
      </c>
      <c r="N227" s="8">
        <f t="shared" si="21"/>
        <v>18.701603932992263</v>
      </c>
      <c r="O227" s="8">
        <f t="shared" si="22"/>
        <v>9.9772100276199254</v>
      </c>
      <c r="P227" s="8">
        <f t="shared" si="23"/>
        <v>1.5589321238382785</v>
      </c>
      <c r="Q227" s="8">
        <f t="shared" si="24"/>
        <v>18.674213635954384</v>
      </c>
    </row>
    <row r="228" spans="1:17" x14ac:dyDescent="0.35">
      <c r="A228" t="s">
        <v>305</v>
      </c>
      <c r="B228" s="18">
        <v>40056</v>
      </c>
      <c r="C228" s="8">
        <v>2696834.2</v>
      </c>
      <c r="D228" s="7">
        <v>273448.90999999997</v>
      </c>
      <c r="E228" s="7">
        <v>508949.11</v>
      </c>
      <c r="F228" s="7">
        <v>4822.6499999999996</v>
      </c>
      <c r="G228" s="7">
        <v>99071.77</v>
      </c>
      <c r="H228" s="7">
        <v>2476.25</v>
      </c>
      <c r="I228" s="7">
        <v>1260208.82</v>
      </c>
      <c r="J228" s="7">
        <v>257951.81</v>
      </c>
      <c r="K228" s="19">
        <v>40056</v>
      </c>
      <c r="L228" s="8">
        <f t="shared" si="19"/>
        <v>10.139626307023249</v>
      </c>
      <c r="M228" s="8">
        <f t="shared" si="20"/>
        <v>0.94757018044495633</v>
      </c>
      <c r="N228" s="8">
        <f t="shared" si="21"/>
        <v>19.159256883084012</v>
      </c>
      <c r="O228" s="8">
        <f t="shared" si="22"/>
        <v>9.9901420217386647</v>
      </c>
      <c r="P228" s="8">
        <f t="shared" si="23"/>
        <v>1.2716525678748865</v>
      </c>
      <c r="Q228" s="8">
        <f t="shared" si="24"/>
        <v>18.771309669254148</v>
      </c>
    </row>
    <row r="229" spans="1:17" x14ac:dyDescent="0.35">
      <c r="A229" t="s">
        <v>306</v>
      </c>
      <c r="B229" s="18">
        <v>40086</v>
      </c>
      <c r="C229" s="8">
        <v>2738632.1</v>
      </c>
      <c r="D229" s="7">
        <v>289043.19</v>
      </c>
      <c r="E229" s="7">
        <v>517715.34</v>
      </c>
      <c r="F229" s="7">
        <v>9454.35</v>
      </c>
      <c r="G229" s="7">
        <v>100654.24</v>
      </c>
      <c r="H229" s="7">
        <v>2568</v>
      </c>
      <c r="I229" s="7">
        <v>1279774.19</v>
      </c>
      <c r="J229" s="7">
        <v>268338.74</v>
      </c>
      <c r="K229" s="19">
        <v>40086</v>
      </c>
      <c r="L229" s="8">
        <f t="shared" si="19"/>
        <v>10.554290589086428</v>
      </c>
      <c r="M229" s="8">
        <f t="shared" si="20"/>
        <v>1.8261676387645767</v>
      </c>
      <c r="N229" s="8">
        <f t="shared" si="21"/>
        <v>19.624830531779182</v>
      </c>
      <c r="O229" s="8">
        <f t="shared" si="22"/>
        <v>10.206309289218682</v>
      </c>
      <c r="P229" s="8">
        <f t="shared" si="23"/>
        <v>1.339525643158705</v>
      </c>
      <c r="Q229" s="8">
        <f t="shared" si="24"/>
        <v>19.16189711595182</v>
      </c>
    </row>
    <row r="230" spans="1:17" x14ac:dyDescent="0.35">
      <c r="A230" t="s">
        <v>307</v>
      </c>
      <c r="B230" s="18">
        <v>40117</v>
      </c>
      <c r="C230" s="8">
        <v>2743714.8</v>
      </c>
      <c r="D230" s="7">
        <v>301352.38</v>
      </c>
      <c r="E230" s="7">
        <v>532090.24</v>
      </c>
      <c r="F230" s="7">
        <v>8839.43</v>
      </c>
      <c r="G230" s="7">
        <v>96595.46</v>
      </c>
      <c r="H230" s="7">
        <v>2616.69</v>
      </c>
      <c r="I230" s="7">
        <v>1302575.69</v>
      </c>
      <c r="J230" s="7">
        <v>281137.64</v>
      </c>
      <c r="K230" s="19">
        <v>40117</v>
      </c>
      <c r="L230" s="8">
        <f t="shared" si="19"/>
        <v>10.983371157964378</v>
      </c>
      <c r="M230" s="8">
        <f t="shared" si="20"/>
        <v>1.6612652019326646</v>
      </c>
      <c r="N230" s="8">
        <f t="shared" si="21"/>
        <v>20.280173015288376</v>
      </c>
      <c r="O230" s="8">
        <f t="shared" si="22"/>
        <v>10.559096018024684</v>
      </c>
      <c r="P230" s="8">
        <f t="shared" si="23"/>
        <v>1.4783343403807325</v>
      </c>
      <c r="Q230" s="8">
        <f t="shared" si="24"/>
        <v>19.688086810050525</v>
      </c>
    </row>
    <row r="231" spans="1:17" x14ac:dyDescent="0.35">
      <c r="A231" t="s">
        <v>308</v>
      </c>
      <c r="B231" s="18">
        <v>40147</v>
      </c>
      <c r="C231" s="8">
        <v>2772058.7</v>
      </c>
      <c r="D231" s="7">
        <v>305486.53999999998</v>
      </c>
      <c r="E231" s="7">
        <v>530430.17000000004</v>
      </c>
      <c r="F231" s="7">
        <v>8956.27</v>
      </c>
      <c r="G231" s="7">
        <v>98246.41</v>
      </c>
      <c r="H231" s="7">
        <v>2742.85</v>
      </c>
      <c r="I231" s="7">
        <v>1319672.31</v>
      </c>
      <c r="J231" s="7">
        <v>284484.56</v>
      </c>
      <c r="K231" s="19">
        <v>40147</v>
      </c>
      <c r="L231" s="8">
        <f t="shared" si="19"/>
        <v>11.020204586576753</v>
      </c>
      <c r="M231" s="8">
        <f t="shared" si="20"/>
        <v>1.6884918141062755</v>
      </c>
      <c r="N231" s="8">
        <f t="shared" si="21"/>
        <v>20.256972839740769</v>
      </c>
      <c r="O231" s="8">
        <f t="shared" si="22"/>
        <v>10.852622111209186</v>
      </c>
      <c r="P231" s="8">
        <f t="shared" si="23"/>
        <v>1.7253082182678388</v>
      </c>
      <c r="Q231" s="8">
        <f t="shared" si="24"/>
        <v>20.053992128936109</v>
      </c>
    </row>
    <row r="232" spans="1:17" x14ac:dyDescent="0.35">
      <c r="A232" t="s">
        <v>309</v>
      </c>
      <c r="B232" s="18">
        <v>40178</v>
      </c>
      <c r="C232" s="8">
        <v>2691822.3</v>
      </c>
      <c r="D232" s="7">
        <v>313180.71999999997</v>
      </c>
      <c r="E232" s="7">
        <v>518971.45</v>
      </c>
      <c r="F232" s="7">
        <v>11589.35</v>
      </c>
      <c r="G232" s="7">
        <v>100011.02</v>
      </c>
      <c r="H232" s="7">
        <v>2828.57</v>
      </c>
      <c r="I232" s="7">
        <v>1248634.06</v>
      </c>
      <c r="J232" s="7">
        <v>289204.67</v>
      </c>
      <c r="K232" s="19">
        <v>40178</v>
      </c>
      <c r="L232" s="8">
        <f t="shared" si="19"/>
        <v>11.634524314625077</v>
      </c>
      <c r="M232" s="8">
        <f t="shared" si="20"/>
        <v>2.2331382583762558</v>
      </c>
      <c r="N232" s="8">
        <f t="shared" si="21"/>
        <v>21.653824592605194</v>
      </c>
      <c r="O232" s="8">
        <f t="shared" si="22"/>
        <v>11.212700019722069</v>
      </c>
      <c r="P232" s="8">
        <f t="shared" si="23"/>
        <v>1.8609650914717319</v>
      </c>
      <c r="Q232" s="8">
        <f t="shared" si="24"/>
        <v>20.73032348254478</v>
      </c>
    </row>
    <row r="233" spans="1:17" x14ac:dyDescent="0.35">
      <c r="A233" t="s">
        <v>310</v>
      </c>
      <c r="B233" s="18">
        <v>40209</v>
      </c>
      <c r="C233" s="8">
        <v>2704289</v>
      </c>
      <c r="D233" s="7">
        <v>337904.41</v>
      </c>
      <c r="E233" s="7">
        <v>511847.69</v>
      </c>
      <c r="F233" s="7">
        <v>17238.59</v>
      </c>
      <c r="G233" s="7">
        <v>101516</v>
      </c>
      <c r="H233" s="7">
        <v>3011.52</v>
      </c>
      <c r="I233" s="7">
        <v>1263668.72</v>
      </c>
      <c r="J233" s="7">
        <v>306594.55</v>
      </c>
      <c r="K233" s="19">
        <v>40209</v>
      </c>
      <c r="L233" s="8">
        <f t="shared" si="19"/>
        <v>12.495129403699085</v>
      </c>
      <c r="M233" s="8">
        <f t="shared" si="20"/>
        <v>3.3679139980098376</v>
      </c>
      <c r="N233" s="8">
        <f t="shared" si="21"/>
        <v>22.678694352805241</v>
      </c>
      <c r="O233" s="8">
        <f t="shared" si="22"/>
        <v>11.716619434966972</v>
      </c>
      <c r="P233" s="8">
        <f t="shared" si="23"/>
        <v>2.4298480234974562</v>
      </c>
      <c r="Q233" s="8">
        <f t="shared" si="24"/>
        <v>21.529830595050399</v>
      </c>
    </row>
    <row r="234" spans="1:17" x14ac:dyDescent="0.35">
      <c r="A234" t="s">
        <v>311</v>
      </c>
      <c r="B234" s="18">
        <v>40237</v>
      </c>
      <c r="C234" s="8">
        <v>2752421.7</v>
      </c>
      <c r="D234" s="7">
        <v>346200.11</v>
      </c>
      <c r="E234" s="7">
        <v>514605.76</v>
      </c>
      <c r="F234" s="7">
        <v>20217.150000000001</v>
      </c>
      <c r="G234" s="7">
        <v>102167.06</v>
      </c>
      <c r="H234" s="7">
        <v>2867.2</v>
      </c>
      <c r="I234" s="7">
        <v>1310281.3700000001</v>
      </c>
      <c r="J234" s="7">
        <v>311712.58</v>
      </c>
      <c r="K234" s="19">
        <v>40237</v>
      </c>
      <c r="L234" s="8">
        <f t="shared" si="19"/>
        <v>12.578018477328525</v>
      </c>
      <c r="M234" s="8">
        <f t="shared" si="20"/>
        <v>3.9286676464717383</v>
      </c>
      <c r="N234" s="8">
        <f t="shared" si="21"/>
        <v>22.27194801016558</v>
      </c>
      <c r="O234" s="8">
        <f t="shared" si="22"/>
        <v>12.235890731884231</v>
      </c>
      <c r="P234" s="8">
        <f t="shared" si="23"/>
        <v>3.1765733009526103</v>
      </c>
      <c r="Q234" s="8">
        <f t="shared" si="24"/>
        <v>22.201488985192004</v>
      </c>
    </row>
    <row r="235" spans="1:17" x14ac:dyDescent="0.35">
      <c r="A235" t="s">
        <v>312</v>
      </c>
      <c r="B235" s="18">
        <v>40268</v>
      </c>
      <c r="C235" s="8">
        <v>2828129.1</v>
      </c>
      <c r="D235" s="7">
        <v>380719.7</v>
      </c>
      <c r="E235" s="7">
        <v>523659.5</v>
      </c>
      <c r="F235" s="7">
        <v>35986.800000000003</v>
      </c>
      <c r="G235" s="7">
        <v>107625.65</v>
      </c>
      <c r="H235" s="7">
        <v>3135.62</v>
      </c>
      <c r="I235" s="7">
        <v>1345119.2</v>
      </c>
      <c r="J235" s="7">
        <v>328512.76</v>
      </c>
      <c r="K235" s="19">
        <v>40268</v>
      </c>
      <c r="L235" s="8">
        <f t="shared" si="19"/>
        <v>13.461892528173482</v>
      </c>
      <c r="M235" s="8">
        <f t="shared" si="20"/>
        <v>6.8721755262723203</v>
      </c>
      <c r="N235" s="8">
        <f t="shared" si="21"/>
        <v>22.829086608016542</v>
      </c>
      <c r="O235" s="8">
        <f t="shared" si="22"/>
        <v>12.845013469733695</v>
      </c>
      <c r="P235" s="8">
        <f t="shared" si="23"/>
        <v>4.7229190569179655</v>
      </c>
      <c r="Q235" s="8">
        <f t="shared" si="24"/>
        <v>22.59324299032912</v>
      </c>
    </row>
    <row r="236" spans="1:17" x14ac:dyDescent="0.35">
      <c r="A236" t="s">
        <v>313</v>
      </c>
      <c r="B236" s="18">
        <v>40298</v>
      </c>
      <c r="C236" s="8">
        <v>2860766.5</v>
      </c>
      <c r="D236" s="7">
        <v>417854.71999999997</v>
      </c>
      <c r="E236" s="7">
        <v>538764.09</v>
      </c>
      <c r="F236" s="7">
        <v>48323.24</v>
      </c>
      <c r="G236" s="7">
        <v>109441.91</v>
      </c>
      <c r="H236" s="7">
        <v>3583.9</v>
      </c>
      <c r="I236" s="7">
        <v>1365731.43</v>
      </c>
      <c r="J236" s="7">
        <v>350494.94</v>
      </c>
      <c r="K236" s="19">
        <v>40298</v>
      </c>
      <c r="L236" s="8">
        <f t="shared" si="19"/>
        <v>14.606390280367165</v>
      </c>
      <c r="M236" s="8">
        <f t="shared" si="20"/>
        <v>8.9692763302023337</v>
      </c>
      <c r="N236" s="8">
        <f t="shared" si="21"/>
        <v>24.002524340631052</v>
      </c>
      <c r="O236" s="8">
        <f t="shared" si="22"/>
        <v>13.548767095289724</v>
      </c>
      <c r="P236" s="8">
        <f t="shared" si="23"/>
        <v>6.5900398343154647</v>
      </c>
      <c r="Q236" s="8">
        <f t="shared" si="24"/>
        <v>23.034519652937728</v>
      </c>
    </row>
    <row r="237" spans="1:17" x14ac:dyDescent="0.35">
      <c r="A237" t="s">
        <v>314</v>
      </c>
      <c r="B237" s="18">
        <v>40329</v>
      </c>
      <c r="C237" s="8">
        <v>2873796.3</v>
      </c>
      <c r="D237" s="7">
        <v>404486.83</v>
      </c>
      <c r="E237" s="7">
        <v>529377.72</v>
      </c>
      <c r="F237" s="7">
        <v>27652.67</v>
      </c>
      <c r="G237" s="7">
        <v>111600.05</v>
      </c>
      <c r="H237" s="7">
        <v>3613.04</v>
      </c>
      <c r="I237" s="7">
        <v>1378458.81</v>
      </c>
      <c r="J237" s="7">
        <v>357740.37</v>
      </c>
      <c r="K237" s="19">
        <v>40329</v>
      </c>
      <c r="L237" s="8">
        <f t="shared" si="19"/>
        <v>14.075000026967812</v>
      </c>
      <c r="M237" s="8">
        <f t="shared" si="20"/>
        <v>5.2236180245742112</v>
      </c>
      <c r="N237" s="8">
        <f t="shared" si="21"/>
        <v>24.250948717556025</v>
      </c>
      <c r="O237" s="8">
        <f t="shared" si="22"/>
        <v>14.047760945169486</v>
      </c>
      <c r="P237" s="8">
        <f t="shared" si="23"/>
        <v>7.0216899603496215</v>
      </c>
      <c r="Q237" s="8">
        <f t="shared" si="24"/>
        <v>23.694186555401206</v>
      </c>
    </row>
    <row r="238" spans="1:17" x14ac:dyDescent="0.35">
      <c r="A238" t="s">
        <v>315</v>
      </c>
      <c r="B238" s="18">
        <v>40359</v>
      </c>
      <c r="C238" s="8">
        <v>2898693.4</v>
      </c>
      <c r="D238" s="7">
        <v>407183.78</v>
      </c>
      <c r="E238" s="7">
        <v>546008.31000000006</v>
      </c>
      <c r="F238" s="7">
        <v>20214.3</v>
      </c>
      <c r="G238" s="7">
        <v>113390.63</v>
      </c>
      <c r="H238" s="7">
        <v>3494.13</v>
      </c>
      <c r="I238" s="7">
        <v>1403378.53</v>
      </c>
      <c r="J238" s="7">
        <v>366366.95</v>
      </c>
      <c r="K238" s="19">
        <v>40359</v>
      </c>
      <c r="L238" s="8">
        <f t="shared" si="19"/>
        <v>14.04714896718639</v>
      </c>
      <c r="M238" s="8">
        <f t="shared" si="20"/>
        <v>3.7021964006371983</v>
      </c>
      <c r="N238" s="8">
        <f t="shared" si="21"/>
        <v>24.384796958820022</v>
      </c>
      <c r="O238" s="8">
        <f t="shared" si="22"/>
        <v>14.242846424840456</v>
      </c>
      <c r="P238" s="8">
        <f t="shared" si="23"/>
        <v>5.9650302518045812</v>
      </c>
      <c r="Q238" s="8">
        <f t="shared" si="24"/>
        <v>24.212756672335701</v>
      </c>
    </row>
    <row r="239" spans="1:17" x14ac:dyDescent="0.35">
      <c r="A239" t="s">
        <v>316</v>
      </c>
      <c r="B239" s="18">
        <v>40390</v>
      </c>
      <c r="C239" s="8">
        <v>2924416.7</v>
      </c>
      <c r="D239" s="7">
        <v>421746.37</v>
      </c>
      <c r="E239" s="7">
        <v>512566.85</v>
      </c>
      <c r="F239" s="7">
        <v>24507.1</v>
      </c>
      <c r="G239" s="7">
        <v>115681.91</v>
      </c>
      <c r="H239" s="7">
        <v>3723.83</v>
      </c>
      <c r="I239" s="7">
        <v>1448697.78</v>
      </c>
      <c r="J239" s="7">
        <v>377836.24</v>
      </c>
      <c r="K239" s="19">
        <v>40390</v>
      </c>
      <c r="L239" s="8">
        <f t="shared" si="19"/>
        <v>14.421555245529817</v>
      </c>
      <c r="M239" s="8">
        <f t="shared" si="20"/>
        <v>4.7812495092103591</v>
      </c>
      <c r="N239" s="8">
        <f t="shared" si="21"/>
        <v>24.390502666267679</v>
      </c>
      <c r="O239" s="8">
        <f t="shared" si="22"/>
        <v>14.181234746561339</v>
      </c>
      <c r="P239" s="8">
        <f t="shared" si="23"/>
        <v>4.5690213114739224</v>
      </c>
      <c r="Q239" s="8">
        <f t="shared" si="24"/>
        <v>24.342082780881242</v>
      </c>
    </row>
    <row r="240" spans="1:17" x14ac:dyDescent="0.35">
      <c r="A240" t="s">
        <v>317</v>
      </c>
      <c r="B240" s="18">
        <v>40421</v>
      </c>
      <c r="C240" s="8">
        <v>2882213</v>
      </c>
      <c r="D240" s="7">
        <v>443258.15</v>
      </c>
      <c r="E240" s="7">
        <v>502028.25</v>
      </c>
      <c r="F240" s="7">
        <v>32067.46</v>
      </c>
      <c r="G240" s="7">
        <v>117506.65</v>
      </c>
      <c r="H240" s="7">
        <v>3289.92</v>
      </c>
      <c r="I240" s="7">
        <v>1463067.42</v>
      </c>
      <c r="J240" s="7">
        <v>393688.79</v>
      </c>
      <c r="K240" s="19">
        <v>40421</v>
      </c>
      <c r="L240" s="8">
        <f t="shared" si="19"/>
        <v>15.379090650135851</v>
      </c>
      <c r="M240" s="8">
        <f t="shared" si="20"/>
        <v>6.3875807785717234</v>
      </c>
      <c r="N240" s="8">
        <f t="shared" si="21"/>
        <v>25.1161092374494</v>
      </c>
      <c r="O240" s="8">
        <f t="shared" si="22"/>
        <v>14.615931620950684</v>
      </c>
      <c r="P240" s="8">
        <f t="shared" si="23"/>
        <v>4.9570088961397607</v>
      </c>
      <c r="Q240" s="8">
        <f t="shared" si="24"/>
        <v>24.630469620845702</v>
      </c>
    </row>
    <row r="241" spans="1:17" x14ac:dyDescent="0.35">
      <c r="A241" t="s">
        <v>318</v>
      </c>
      <c r="B241" s="18">
        <v>40451</v>
      </c>
      <c r="C241" s="8">
        <v>2934766.1</v>
      </c>
      <c r="D241" s="7">
        <v>464788.67</v>
      </c>
      <c r="E241" s="7">
        <v>508619.56</v>
      </c>
      <c r="F241" s="7">
        <v>27054.28</v>
      </c>
      <c r="G241" s="7">
        <v>119850.69</v>
      </c>
      <c r="H241" s="7">
        <v>3332.21</v>
      </c>
      <c r="I241" s="7">
        <v>1494734.62</v>
      </c>
      <c r="J241" s="7">
        <v>418033.26</v>
      </c>
      <c r="K241" s="19">
        <v>40451</v>
      </c>
      <c r="L241" s="8">
        <f t="shared" si="19"/>
        <v>15.837332658299411</v>
      </c>
      <c r="M241" s="8">
        <f t="shared" si="20"/>
        <v>5.3191583902121264</v>
      </c>
      <c r="N241" s="8">
        <f t="shared" si="21"/>
        <v>26.09744232096352</v>
      </c>
      <c r="O241" s="8">
        <f t="shared" si="22"/>
        <v>15.212659517988358</v>
      </c>
      <c r="P241" s="8">
        <f t="shared" si="23"/>
        <v>5.4959962259980699</v>
      </c>
      <c r="Q241" s="8">
        <f t="shared" si="24"/>
        <v>25.201351408226866</v>
      </c>
    </row>
    <row r="242" spans="1:17" x14ac:dyDescent="0.35">
      <c r="A242" t="s">
        <v>319</v>
      </c>
      <c r="B242" s="18">
        <v>40482</v>
      </c>
      <c r="C242" s="8">
        <v>2909234.2</v>
      </c>
      <c r="D242" s="7">
        <v>538947.64</v>
      </c>
      <c r="E242" s="7">
        <v>472000</v>
      </c>
      <c r="F242" s="7">
        <v>69856.73</v>
      </c>
      <c r="G242" s="7">
        <v>121527.05</v>
      </c>
      <c r="H242" s="7">
        <v>3724.35</v>
      </c>
      <c r="I242" s="7">
        <v>1504444.79</v>
      </c>
      <c r="J242" s="7">
        <v>448650.65</v>
      </c>
      <c r="K242" s="19">
        <v>40482</v>
      </c>
      <c r="L242" s="8">
        <f t="shared" si="19"/>
        <v>18.525412632644013</v>
      </c>
      <c r="M242" s="8">
        <f t="shared" si="20"/>
        <v>14.800154661016949</v>
      </c>
      <c r="N242" s="8">
        <f t="shared" si="21"/>
        <v>27.821822547677083</v>
      </c>
      <c r="O242" s="8">
        <f t="shared" si="22"/>
        <v>16.580611980359759</v>
      </c>
      <c r="P242" s="8">
        <f t="shared" si="23"/>
        <v>8.8356312766002656</v>
      </c>
      <c r="Q242" s="8">
        <f t="shared" si="24"/>
        <v>26.345124702030002</v>
      </c>
    </row>
    <row r="243" spans="1:17" x14ac:dyDescent="0.35">
      <c r="A243" t="s">
        <v>320</v>
      </c>
      <c r="B243" s="18">
        <v>40512</v>
      </c>
      <c r="C243" s="8">
        <v>2953125</v>
      </c>
      <c r="D243" s="7">
        <v>565335.26</v>
      </c>
      <c r="E243" s="7">
        <v>462853.81</v>
      </c>
      <c r="F243" s="7">
        <v>84467.3</v>
      </c>
      <c r="G243" s="7">
        <v>123404.05</v>
      </c>
      <c r="H243" s="7">
        <v>4754.2</v>
      </c>
      <c r="I243" s="7">
        <v>1534979.04</v>
      </c>
      <c r="J243" s="7">
        <v>456502.44</v>
      </c>
      <c r="K243" s="19">
        <v>40512</v>
      </c>
      <c r="L243" s="8">
        <f t="shared" si="19"/>
        <v>19.143627851851853</v>
      </c>
      <c r="M243" s="8">
        <f t="shared" si="20"/>
        <v>18.24923943048022</v>
      </c>
      <c r="N243" s="8">
        <f t="shared" si="21"/>
        <v>27.813636232868244</v>
      </c>
      <c r="O243" s="8">
        <f t="shared" si="22"/>
        <v>17.835457714265093</v>
      </c>
      <c r="P243" s="8">
        <f t="shared" si="23"/>
        <v>12.789517493903098</v>
      </c>
      <c r="Q243" s="8">
        <f t="shared" si="24"/>
        <v>27.244300367169615</v>
      </c>
    </row>
    <row r="244" spans="1:17" x14ac:dyDescent="0.35">
      <c r="A244" t="s">
        <v>321</v>
      </c>
      <c r="B244" s="18">
        <v>40543</v>
      </c>
      <c r="C244" s="8">
        <v>2992165.6</v>
      </c>
      <c r="D244" s="7">
        <v>594590.06999999995</v>
      </c>
      <c r="E244" s="7">
        <v>565116.67000000004</v>
      </c>
      <c r="F244" s="7">
        <v>100628.88</v>
      </c>
      <c r="G244" s="7">
        <v>117480.89</v>
      </c>
      <c r="H244" s="7">
        <v>5420.16</v>
      </c>
      <c r="I244" s="7">
        <v>1494540.12</v>
      </c>
      <c r="J244" s="7">
        <v>463346.78</v>
      </c>
      <c r="K244" s="19">
        <v>40543</v>
      </c>
      <c r="L244" s="8">
        <f t="shared" si="19"/>
        <v>19.871562924191092</v>
      </c>
      <c r="M244" s="8">
        <f t="shared" si="20"/>
        <v>17.806744225046483</v>
      </c>
      <c r="N244" s="8">
        <f t="shared" si="21"/>
        <v>29.07945598053961</v>
      </c>
      <c r="O244" s="8">
        <f t="shared" si="22"/>
        <v>19.180201136228987</v>
      </c>
      <c r="P244" s="8">
        <f t="shared" si="23"/>
        <v>16.952046105514551</v>
      </c>
      <c r="Q244" s="8">
        <f t="shared" si="24"/>
        <v>28.238304920361646</v>
      </c>
    </row>
    <row r="245" spans="1:17" x14ac:dyDescent="0.35">
      <c r="A245" t="s">
        <v>322</v>
      </c>
      <c r="B245" s="18">
        <v>40574</v>
      </c>
      <c r="C245" s="8">
        <v>3016640.1</v>
      </c>
      <c r="D245" s="7">
        <v>649787.39</v>
      </c>
      <c r="E245" s="7">
        <v>571032.69999999995</v>
      </c>
      <c r="F245" s="7">
        <v>147646.31</v>
      </c>
      <c r="G245" s="7">
        <v>113653.58</v>
      </c>
      <c r="H245" s="7">
        <v>5743.65</v>
      </c>
      <c r="I245" s="7">
        <v>1508059.76</v>
      </c>
      <c r="J245" s="7">
        <v>472834.51</v>
      </c>
      <c r="K245" s="19">
        <v>40574</v>
      </c>
      <c r="L245" s="8">
        <f t="shared" si="19"/>
        <v>21.540103176378249</v>
      </c>
      <c r="M245" s="8">
        <f t="shared" si="20"/>
        <v>25.856016651936049</v>
      </c>
      <c r="N245" s="8">
        <f t="shared" si="21"/>
        <v>29.510650754096901</v>
      </c>
      <c r="O245" s="8">
        <f t="shared" si="22"/>
        <v>20.185097984140398</v>
      </c>
      <c r="P245" s="8">
        <f t="shared" si="23"/>
        <v>20.637333435820917</v>
      </c>
      <c r="Q245" s="8">
        <f t="shared" si="24"/>
        <v>28.801247655834917</v>
      </c>
    </row>
    <row r="246" spans="1:17" x14ac:dyDescent="0.35">
      <c r="A246" t="s">
        <v>323</v>
      </c>
      <c r="B246" s="18">
        <v>40602</v>
      </c>
      <c r="C246" s="8">
        <v>3059265.9</v>
      </c>
      <c r="D246" s="7">
        <v>698658.62</v>
      </c>
      <c r="E246" s="7">
        <v>543812.13</v>
      </c>
      <c r="F246" s="7">
        <v>170680.56</v>
      </c>
      <c r="G246" s="7">
        <v>115077.44</v>
      </c>
      <c r="H246" s="7">
        <v>6822.11</v>
      </c>
      <c r="I246" s="7">
        <v>1559124.76</v>
      </c>
      <c r="J246" s="7">
        <v>493642.38</v>
      </c>
      <c r="K246" s="19">
        <v>40602</v>
      </c>
      <c r="L246" s="8">
        <f t="shared" si="19"/>
        <v>22.837459797136301</v>
      </c>
      <c r="M246" s="8">
        <f t="shared" si="20"/>
        <v>31.385942053186639</v>
      </c>
      <c r="N246" s="8">
        <f t="shared" si="21"/>
        <v>29.892714870402155</v>
      </c>
      <c r="O246" s="8">
        <f t="shared" si="22"/>
        <v>21.416375299235213</v>
      </c>
      <c r="P246" s="8">
        <f t="shared" si="23"/>
        <v>25.01623431005639</v>
      </c>
      <c r="Q246" s="8">
        <f t="shared" si="24"/>
        <v>29.494273868346223</v>
      </c>
    </row>
    <row r="247" spans="1:17" x14ac:dyDescent="0.35">
      <c r="A247" t="s">
        <v>324</v>
      </c>
      <c r="B247" s="18">
        <v>40633</v>
      </c>
      <c r="C247" s="8">
        <v>3124613</v>
      </c>
      <c r="D247" s="7">
        <v>723655.43</v>
      </c>
      <c r="E247" s="7">
        <v>544881.29</v>
      </c>
      <c r="F247" s="7">
        <v>183915.64</v>
      </c>
      <c r="G247" s="7">
        <v>120219.1</v>
      </c>
      <c r="H247" s="7">
        <v>7276.83</v>
      </c>
      <c r="I247" s="7">
        <v>1584555.58</v>
      </c>
      <c r="J247" s="7">
        <v>503165.04</v>
      </c>
      <c r="K247" s="19">
        <v>40633</v>
      </c>
      <c r="L247" s="8">
        <f t="shared" si="19"/>
        <v>23.159841874817779</v>
      </c>
      <c r="M247" s="8">
        <f t="shared" si="20"/>
        <v>33.75334102589575</v>
      </c>
      <c r="N247" s="8">
        <f t="shared" si="21"/>
        <v>29.941896485698621</v>
      </c>
      <c r="O247" s="8">
        <f t="shared" si="22"/>
        <v>22.512468282777444</v>
      </c>
      <c r="P247" s="8">
        <f t="shared" si="23"/>
        <v>30.331766577006146</v>
      </c>
      <c r="Q247" s="8">
        <f t="shared" si="24"/>
        <v>29.781754036732561</v>
      </c>
    </row>
    <row r="248" spans="1:17" x14ac:dyDescent="0.35">
      <c r="A248" t="s">
        <v>325</v>
      </c>
      <c r="B248" s="18">
        <v>40663</v>
      </c>
      <c r="C248" s="8">
        <v>3182856.3</v>
      </c>
      <c r="D248" s="7">
        <v>757937.12</v>
      </c>
      <c r="E248" s="7">
        <v>548359</v>
      </c>
      <c r="F248" s="7">
        <v>170490.29</v>
      </c>
      <c r="G248" s="7">
        <v>122657.12</v>
      </c>
      <c r="H248" s="7">
        <v>7562.85</v>
      </c>
      <c r="I248" s="7">
        <v>1601079.25</v>
      </c>
      <c r="J248" s="7">
        <v>549548.18999999994</v>
      </c>
      <c r="K248" s="19">
        <v>40663</v>
      </c>
      <c r="L248" s="8">
        <f t="shared" si="19"/>
        <v>23.813111512448739</v>
      </c>
      <c r="M248" s="8">
        <f t="shared" si="20"/>
        <v>31.090998779996315</v>
      </c>
      <c r="N248" s="8">
        <f t="shared" si="21"/>
        <v>32.319967815031944</v>
      </c>
      <c r="O248" s="8">
        <f t="shared" si="22"/>
        <v>23.270137728134273</v>
      </c>
      <c r="P248" s="8">
        <f t="shared" si="23"/>
        <v>32.076760619692898</v>
      </c>
      <c r="Q248" s="8">
        <f t="shared" si="24"/>
        <v>30.718193057044243</v>
      </c>
    </row>
    <row r="249" spans="1:17" x14ac:dyDescent="0.35">
      <c r="A249" t="s">
        <v>326</v>
      </c>
      <c r="B249" s="18">
        <v>40694</v>
      </c>
      <c r="C249" s="8">
        <v>3258407.3</v>
      </c>
      <c r="D249" s="7">
        <v>804826.76</v>
      </c>
      <c r="E249" s="7">
        <v>570319.26</v>
      </c>
      <c r="F249" s="7">
        <v>176097.05</v>
      </c>
      <c r="G249" s="7">
        <v>124347.43</v>
      </c>
      <c r="H249" s="7">
        <v>7238.36</v>
      </c>
      <c r="I249" s="7">
        <v>1621559.1</v>
      </c>
      <c r="J249" s="7">
        <v>592222.81000000006</v>
      </c>
      <c r="K249" s="19">
        <v>40694</v>
      </c>
      <c r="L249" s="8">
        <f t="shared" si="19"/>
        <v>24.70000481523596</v>
      </c>
      <c r="M249" s="8">
        <f t="shared" si="20"/>
        <v>30.876924970059751</v>
      </c>
      <c r="N249" s="8">
        <f t="shared" si="21"/>
        <v>34.335238439139118</v>
      </c>
      <c r="O249" s="8">
        <f t="shared" si="22"/>
        <v>23.890986067500823</v>
      </c>
      <c r="P249" s="8">
        <f t="shared" si="23"/>
        <v>31.907088258650603</v>
      </c>
      <c r="Q249" s="8">
        <f t="shared" si="24"/>
        <v>32.199034246623228</v>
      </c>
    </row>
    <row r="250" spans="1:17" x14ac:dyDescent="0.35">
      <c r="A250" t="s">
        <v>327</v>
      </c>
      <c r="B250" s="18">
        <v>40724</v>
      </c>
      <c r="C250" s="8">
        <v>3361156.3</v>
      </c>
      <c r="D250" s="7">
        <v>792293.65</v>
      </c>
      <c r="E250" s="7">
        <v>643666.97</v>
      </c>
      <c r="F250" s="7">
        <v>171302.23</v>
      </c>
      <c r="G250" s="7">
        <v>126626.2</v>
      </c>
      <c r="H250" s="7">
        <v>7787.19</v>
      </c>
      <c r="I250" s="7">
        <v>1617898.64</v>
      </c>
      <c r="J250" s="7">
        <v>582147.59</v>
      </c>
      <c r="K250" s="19">
        <v>40724</v>
      </c>
      <c r="L250" s="8">
        <f t="shared" si="19"/>
        <v>23.572056140322903</v>
      </c>
      <c r="M250" s="8">
        <f t="shared" si="20"/>
        <v>26.613487717103151</v>
      </c>
      <c r="N250" s="8">
        <f t="shared" si="21"/>
        <v>33.816358843018826</v>
      </c>
      <c r="O250" s="8">
        <f t="shared" si="22"/>
        <v>24.028390822669198</v>
      </c>
      <c r="P250" s="8">
        <f t="shared" si="23"/>
        <v>29.527137155719739</v>
      </c>
      <c r="Q250" s="8">
        <f t="shared" si="24"/>
        <v>33.490521699063294</v>
      </c>
    </row>
    <row r="251" spans="1:17" x14ac:dyDescent="0.35">
      <c r="A251" t="s">
        <v>328</v>
      </c>
      <c r="B251" s="18">
        <v>40755</v>
      </c>
      <c r="C251" s="8">
        <v>3420652.6</v>
      </c>
      <c r="D251" s="7">
        <v>871557.43</v>
      </c>
      <c r="E251" s="7">
        <v>641812.72</v>
      </c>
      <c r="F251" s="7">
        <v>192117.31</v>
      </c>
      <c r="G251" s="7">
        <v>128274.06</v>
      </c>
      <c r="H251" s="7">
        <v>7030.5</v>
      </c>
      <c r="I251" s="7">
        <v>1640594.28</v>
      </c>
      <c r="J251" s="7">
        <v>635030.55000000005</v>
      </c>
      <c r="K251" s="19">
        <v>40755</v>
      </c>
      <c r="L251" s="8">
        <f t="shared" si="19"/>
        <v>25.47927345793607</v>
      </c>
      <c r="M251" s="8">
        <f t="shared" si="20"/>
        <v>29.933546658283746</v>
      </c>
      <c r="N251" s="8">
        <f t="shared" si="21"/>
        <v>36.297842834362676</v>
      </c>
      <c r="O251" s="8">
        <f t="shared" si="22"/>
        <v>24.583778137831644</v>
      </c>
      <c r="P251" s="8">
        <f t="shared" si="23"/>
        <v>29.14131978181555</v>
      </c>
      <c r="Q251" s="8">
        <f t="shared" si="24"/>
        <v>34.816480038840211</v>
      </c>
    </row>
    <row r="252" spans="1:17" x14ac:dyDescent="0.35">
      <c r="A252" t="s">
        <v>329</v>
      </c>
      <c r="B252" s="18">
        <v>40786</v>
      </c>
      <c r="C252" s="8">
        <v>3491994.3</v>
      </c>
      <c r="D252" s="7">
        <v>906612.29</v>
      </c>
      <c r="E252" s="7">
        <v>650617.12</v>
      </c>
      <c r="F252" s="7">
        <v>199800.59</v>
      </c>
      <c r="G252" s="7">
        <v>130355.43</v>
      </c>
      <c r="H252" s="7">
        <v>7457.05</v>
      </c>
      <c r="I252" s="7">
        <v>1659485.15</v>
      </c>
      <c r="J252" s="7">
        <v>668337.79</v>
      </c>
      <c r="K252" s="19">
        <v>40786</v>
      </c>
      <c r="L252" s="8">
        <f t="shared" si="19"/>
        <v>25.962593638826963</v>
      </c>
      <c r="M252" s="8">
        <f t="shared" si="20"/>
        <v>30.709396334360218</v>
      </c>
      <c r="N252" s="8">
        <f t="shared" si="21"/>
        <v>37.757264392787434</v>
      </c>
      <c r="O252" s="8">
        <f t="shared" si="22"/>
        <v>25.004641079028644</v>
      </c>
      <c r="P252" s="8">
        <f t="shared" si="23"/>
        <v>29.085476903249042</v>
      </c>
      <c r="Q252" s="8">
        <f t="shared" si="24"/>
        <v>35.957155356722978</v>
      </c>
    </row>
    <row r="253" spans="1:17" x14ac:dyDescent="0.35">
      <c r="A253" t="s">
        <v>330</v>
      </c>
      <c r="B253" s="18">
        <v>40816</v>
      </c>
      <c r="C253" s="8">
        <v>3567073.5</v>
      </c>
      <c r="D253" s="7">
        <v>872046.41</v>
      </c>
      <c r="E253" s="7">
        <v>641878.07999999996</v>
      </c>
      <c r="F253" s="7">
        <v>162839.5</v>
      </c>
      <c r="G253" s="7">
        <v>133255</v>
      </c>
      <c r="H253" s="7">
        <v>7755.46</v>
      </c>
      <c r="I253" s="7">
        <v>1687320.1</v>
      </c>
      <c r="J253" s="7">
        <v>668913.89</v>
      </c>
      <c r="K253" s="19">
        <v>40816</v>
      </c>
      <c r="L253" s="8">
        <f t="shared" si="19"/>
        <v>24.447110775822253</v>
      </c>
      <c r="M253" s="8">
        <f t="shared" si="20"/>
        <v>25.369225881650298</v>
      </c>
      <c r="N253" s="8">
        <f t="shared" si="21"/>
        <v>37.167889970592256</v>
      </c>
      <c r="O253" s="8">
        <f t="shared" si="22"/>
        <v>25.296325957528428</v>
      </c>
      <c r="P253" s="8">
        <f t="shared" si="23"/>
        <v>28.670722958098086</v>
      </c>
      <c r="Q253" s="8">
        <f t="shared" si="24"/>
        <v>37.074332399247453</v>
      </c>
    </row>
    <row r="254" spans="1:17" x14ac:dyDescent="0.35">
      <c r="A254" t="s">
        <v>331</v>
      </c>
      <c r="B254" s="18">
        <v>40847</v>
      </c>
      <c r="C254" s="8">
        <v>3653502.2</v>
      </c>
      <c r="D254" s="7">
        <v>893844.01</v>
      </c>
      <c r="E254" s="7">
        <v>673282.12</v>
      </c>
      <c r="F254" s="7">
        <v>162397.87</v>
      </c>
      <c r="G254" s="7">
        <v>134499.31</v>
      </c>
      <c r="H254" s="7">
        <v>8086.09</v>
      </c>
      <c r="I254" s="7">
        <v>1715416.24</v>
      </c>
      <c r="J254" s="7">
        <v>687924.71</v>
      </c>
      <c r="K254" s="19">
        <v>40847</v>
      </c>
      <c r="L254" s="8">
        <f t="shared" si="19"/>
        <v>24.465402265256607</v>
      </c>
      <c r="M254" s="8">
        <f t="shared" si="20"/>
        <v>24.120330122534668</v>
      </c>
      <c r="N254" s="8">
        <f t="shared" si="21"/>
        <v>37.623922886642035</v>
      </c>
      <c r="O254" s="8">
        <f t="shared" si="22"/>
        <v>24.958368893301941</v>
      </c>
      <c r="P254" s="8">
        <f t="shared" si="23"/>
        <v>26.732984112848396</v>
      </c>
      <c r="Q254" s="8">
        <f t="shared" si="24"/>
        <v>37.516359083340575</v>
      </c>
    </row>
    <row r="255" spans="1:17" x14ac:dyDescent="0.35">
      <c r="A255" t="s">
        <v>332</v>
      </c>
      <c r="B255" s="18">
        <v>40877</v>
      </c>
      <c r="C255" s="8">
        <v>3724318.9</v>
      </c>
      <c r="D255" s="7">
        <v>914281.43</v>
      </c>
      <c r="E255" s="7">
        <v>681838.09</v>
      </c>
      <c r="F255" s="7">
        <v>168555.49</v>
      </c>
      <c r="G255" s="7">
        <v>136335.67999999999</v>
      </c>
      <c r="H255" s="7">
        <v>8334.59</v>
      </c>
      <c r="I255" s="7">
        <v>1736620.58</v>
      </c>
      <c r="J255" s="7">
        <v>703748.24</v>
      </c>
      <c r="K255" s="19">
        <v>40877</v>
      </c>
      <c r="L255" s="8">
        <f t="shared" si="19"/>
        <v>24.548956589082639</v>
      </c>
      <c r="M255" s="8">
        <f t="shared" si="20"/>
        <v>24.7207500537261</v>
      </c>
      <c r="N255" s="8">
        <f t="shared" si="21"/>
        <v>38.019191649462222</v>
      </c>
      <c r="O255" s="8">
        <f t="shared" si="22"/>
        <v>24.487156543387169</v>
      </c>
      <c r="P255" s="8">
        <f t="shared" si="23"/>
        <v>24.73676868597035</v>
      </c>
      <c r="Q255" s="8">
        <f t="shared" si="24"/>
        <v>37.603668168898842</v>
      </c>
    </row>
    <row r="256" spans="1:17" x14ac:dyDescent="0.35">
      <c r="A256" t="s">
        <v>333</v>
      </c>
      <c r="B256" s="18">
        <v>40908</v>
      </c>
      <c r="C256" s="8">
        <v>3694120.3</v>
      </c>
      <c r="D256" s="7">
        <v>973246.38</v>
      </c>
      <c r="E256" s="7">
        <v>705609.12</v>
      </c>
      <c r="F256" s="7">
        <v>217142.65</v>
      </c>
      <c r="G256" s="7">
        <v>138160.94</v>
      </c>
      <c r="H256" s="7">
        <v>8860.5400000000009</v>
      </c>
      <c r="I256" s="7">
        <v>1638841.94</v>
      </c>
      <c r="J256" s="7">
        <v>706829.39</v>
      </c>
      <c r="K256" s="19">
        <v>40908</v>
      </c>
      <c r="L256" s="8">
        <f t="shared" si="19"/>
        <v>26.345822576487294</v>
      </c>
      <c r="M256" s="8">
        <f t="shared" si="20"/>
        <v>30.773787334268015</v>
      </c>
      <c r="N256" s="8">
        <f t="shared" si="21"/>
        <v>40.275113679050428</v>
      </c>
      <c r="O256" s="8">
        <f t="shared" si="22"/>
        <v>25.120060476942182</v>
      </c>
      <c r="P256" s="8">
        <f t="shared" si="23"/>
        <v>26.53828917017626</v>
      </c>
      <c r="Q256" s="8">
        <f t="shared" si="24"/>
        <v>38.639409405051566</v>
      </c>
    </row>
    <row r="257" spans="1:17" x14ac:dyDescent="0.35">
      <c r="A257" t="s">
        <v>334</v>
      </c>
      <c r="B257" s="18">
        <v>40939</v>
      </c>
      <c r="C257" s="8">
        <v>3763883.2</v>
      </c>
      <c r="D257" s="7">
        <v>1045477.25</v>
      </c>
      <c r="E257" s="7">
        <v>717691.55</v>
      </c>
      <c r="F257" s="7">
        <v>252053.42</v>
      </c>
      <c r="G257" s="7">
        <v>140445.81</v>
      </c>
      <c r="H257" s="7">
        <v>10930.43</v>
      </c>
      <c r="I257" s="7">
        <v>1660280.69</v>
      </c>
      <c r="J257" s="7">
        <v>737456.65</v>
      </c>
      <c r="K257" s="19">
        <v>40939</v>
      </c>
      <c r="L257" s="8">
        <f t="shared" si="19"/>
        <v>27.776559325751659</v>
      </c>
      <c r="M257" s="8">
        <f t="shared" si="20"/>
        <v>35.120020571511532</v>
      </c>
      <c r="N257" s="8">
        <f t="shared" si="21"/>
        <v>41.560285806867398</v>
      </c>
      <c r="O257" s="8">
        <f t="shared" si="22"/>
        <v>26.223779497107198</v>
      </c>
      <c r="P257" s="8">
        <f t="shared" si="23"/>
        <v>30.204852653168548</v>
      </c>
      <c r="Q257" s="8">
        <f t="shared" si="24"/>
        <v>39.951530378460014</v>
      </c>
    </row>
    <row r="258" spans="1:17" x14ac:dyDescent="0.35">
      <c r="A258" t="s">
        <v>335</v>
      </c>
      <c r="B258" s="18">
        <v>40968</v>
      </c>
      <c r="C258" s="8">
        <v>3833527.7</v>
      </c>
      <c r="D258" s="7">
        <v>1103595.1499999999</v>
      </c>
      <c r="E258" s="7">
        <v>721414.2</v>
      </c>
      <c r="F258" s="7">
        <v>311511.45</v>
      </c>
      <c r="G258" s="7">
        <v>142874.85</v>
      </c>
      <c r="H258" s="7">
        <v>11695.55</v>
      </c>
      <c r="I258" s="7">
        <v>1697086.81</v>
      </c>
      <c r="J258" s="7">
        <v>732292.59</v>
      </c>
      <c r="K258" s="19">
        <v>40968</v>
      </c>
      <c r="L258" s="8">
        <f t="shared" si="19"/>
        <v>28.787979019950733</v>
      </c>
      <c r="M258" s="8">
        <f t="shared" si="20"/>
        <v>43.180665143547223</v>
      </c>
      <c r="N258" s="8">
        <f t="shared" si="21"/>
        <v>40.434980585410671</v>
      </c>
      <c r="O258" s="8">
        <f t="shared" si="22"/>
        <v>27.636786974063227</v>
      </c>
      <c r="P258" s="8">
        <f t="shared" si="23"/>
        <v>36.358157683108921</v>
      </c>
      <c r="Q258" s="8">
        <f t="shared" si="24"/>
        <v>40.756793357109501</v>
      </c>
    </row>
    <row r="259" spans="1:17" x14ac:dyDescent="0.35">
      <c r="A259" t="s">
        <v>336</v>
      </c>
      <c r="B259" s="18">
        <v>40999</v>
      </c>
      <c r="C259" s="8">
        <v>3918556.2</v>
      </c>
      <c r="D259" s="7">
        <v>1148295.93</v>
      </c>
      <c r="E259" s="7">
        <v>735362.21</v>
      </c>
      <c r="F259" s="7">
        <v>323663.7</v>
      </c>
      <c r="G259" s="7">
        <v>146101.98000000001</v>
      </c>
      <c r="H259" s="7">
        <v>13746.91</v>
      </c>
      <c r="I259" s="7">
        <v>1721522.14</v>
      </c>
      <c r="J259" s="7">
        <v>755853.79</v>
      </c>
      <c r="K259" s="19">
        <v>40999</v>
      </c>
      <c r="L259" s="8">
        <f t="shared" si="19"/>
        <v>29.304056682918056</v>
      </c>
      <c r="M259" s="8">
        <f t="shared" si="20"/>
        <v>44.014187239782146</v>
      </c>
      <c r="N259" s="8">
        <f t="shared" si="21"/>
        <v>41.207472732789512</v>
      </c>
      <c r="O259" s="8">
        <f t="shared" si="22"/>
        <v>28.622865009540149</v>
      </c>
      <c r="P259" s="8">
        <f t="shared" si="23"/>
        <v>40.771624318280303</v>
      </c>
      <c r="Q259" s="8">
        <f t="shared" si="24"/>
        <v>41.067579708355858</v>
      </c>
    </row>
    <row r="260" spans="1:17" x14ac:dyDescent="0.35">
      <c r="A260" t="s">
        <v>337</v>
      </c>
      <c r="B260" s="18">
        <v>41029</v>
      </c>
      <c r="C260" s="8">
        <v>3989799.2</v>
      </c>
      <c r="D260" s="7">
        <v>1196366.0900000001</v>
      </c>
      <c r="E260" s="7">
        <v>749320.9</v>
      </c>
      <c r="F260" s="7">
        <v>343546.57</v>
      </c>
      <c r="G260" s="7">
        <v>148994.29</v>
      </c>
      <c r="H260" s="7">
        <v>16905.900000000001</v>
      </c>
      <c r="I260" s="7">
        <v>1759660.76</v>
      </c>
      <c r="J260" s="7">
        <v>768050.43</v>
      </c>
      <c r="K260" s="19">
        <v>41029</v>
      </c>
      <c r="L260" s="8">
        <f t="shared" si="19"/>
        <v>29.985621582158821</v>
      </c>
      <c r="M260" s="8">
        <f t="shared" si="20"/>
        <v>45.847722918178313</v>
      </c>
      <c r="N260" s="8">
        <f t="shared" si="21"/>
        <v>41.12614953655455</v>
      </c>
      <c r="O260" s="8">
        <f t="shared" si="22"/>
        <v>29.359219095009205</v>
      </c>
      <c r="P260" s="8">
        <f t="shared" si="23"/>
        <v>44.347525100502558</v>
      </c>
      <c r="Q260" s="8">
        <f t="shared" si="24"/>
        <v>40.92286761825158</v>
      </c>
    </row>
    <row r="261" spans="1:17" x14ac:dyDescent="0.35">
      <c r="A261" t="s">
        <v>338</v>
      </c>
      <c r="B261" s="18">
        <v>41060</v>
      </c>
      <c r="C261" s="8">
        <v>4062876.3</v>
      </c>
      <c r="D261" s="7">
        <v>1190680.8</v>
      </c>
      <c r="E261" s="7">
        <v>753134.35</v>
      </c>
      <c r="F261" s="7">
        <v>310139.96000000002</v>
      </c>
      <c r="G261" s="7">
        <v>151986.78</v>
      </c>
      <c r="H261" s="7">
        <v>16743.13</v>
      </c>
      <c r="I261" s="7">
        <v>1787220.96</v>
      </c>
      <c r="J261" s="7">
        <v>797225.48</v>
      </c>
      <c r="K261" s="19">
        <v>41060</v>
      </c>
      <c r="L261" s="8">
        <f t="shared" ref="L261:L324" si="25">100*(D261/C261)</f>
        <v>29.306351266466081</v>
      </c>
      <c r="M261" s="8">
        <f t="shared" ref="M261:M324" si="26">100*(F261/E261)</f>
        <v>41.17989838068069</v>
      </c>
      <c r="N261" s="8">
        <f t="shared" ref="N261:N324" si="27">100*((J261+H261)/(I261+G261))</f>
        <v>41.974286365008012</v>
      </c>
      <c r="O261" s="8">
        <f t="shared" si="22"/>
        <v>29.53200984384765</v>
      </c>
      <c r="P261" s="8">
        <f t="shared" si="23"/>
        <v>43.680602846213723</v>
      </c>
      <c r="Q261" s="8">
        <f t="shared" si="24"/>
        <v>41.435969544784022</v>
      </c>
    </row>
    <row r="262" spans="1:17" x14ac:dyDescent="0.35">
      <c r="A262" t="s">
        <v>339</v>
      </c>
      <c r="B262" s="18">
        <v>41090</v>
      </c>
      <c r="C262" s="8">
        <v>4069892.3</v>
      </c>
      <c r="D262" s="7">
        <v>1221517.32</v>
      </c>
      <c r="E262" s="7">
        <v>845901.69</v>
      </c>
      <c r="F262" s="7">
        <v>321068.82</v>
      </c>
      <c r="G262" s="7">
        <v>147481.66</v>
      </c>
      <c r="H262" s="7">
        <v>16417</v>
      </c>
      <c r="I262" s="7">
        <v>1714807.36</v>
      </c>
      <c r="J262" s="7">
        <v>818848.44</v>
      </c>
      <c r="K262" s="19">
        <v>41090</v>
      </c>
      <c r="L262" s="8">
        <f t="shared" si="25"/>
        <v>30.013504779966787</v>
      </c>
      <c r="M262" s="8">
        <f t="shared" si="26"/>
        <v>37.955807843344068</v>
      </c>
      <c r="N262" s="8">
        <f t="shared" si="27"/>
        <v>44.851547264129813</v>
      </c>
      <c r="O262" s="8">
        <f t="shared" si="22"/>
        <v>29.768492542863896</v>
      </c>
      <c r="P262" s="8">
        <f t="shared" si="23"/>
        <v>41.661143047401026</v>
      </c>
      <c r="Q262" s="8">
        <f t="shared" si="24"/>
        <v>42.650661055230792</v>
      </c>
    </row>
    <row r="263" spans="1:17" x14ac:dyDescent="0.35">
      <c r="A263" t="s">
        <v>340</v>
      </c>
      <c r="B263" s="18">
        <v>41121</v>
      </c>
      <c r="C263" s="8">
        <v>4155181.4</v>
      </c>
      <c r="D263" s="7">
        <v>1293702.04</v>
      </c>
      <c r="E263" s="7">
        <v>857564.54</v>
      </c>
      <c r="F263" s="7">
        <v>357598.96</v>
      </c>
      <c r="G263" s="7">
        <v>149358.94</v>
      </c>
      <c r="H263" s="7">
        <v>15354.14</v>
      </c>
      <c r="I263" s="7">
        <v>1752262.12</v>
      </c>
      <c r="J263" s="7">
        <v>859922.46</v>
      </c>
      <c r="K263" s="19">
        <v>41121</v>
      </c>
      <c r="L263" s="8">
        <f t="shared" si="25"/>
        <v>31.134670558546496</v>
      </c>
      <c r="M263" s="8">
        <f t="shared" si="26"/>
        <v>41.699364108501968</v>
      </c>
      <c r="N263" s="8">
        <f t="shared" si="27"/>
        <v>46.027918937750925</v>
      </c>
      <c r="O263" s="8">
        <f t="shared" si="22"/>
        <v>30.151508868326456</v>
      </c>
      <c r="P263" s="8">
        <f t="shared" si="23"/>
        <v>40.278356777508911</v>
      </c>
      <c r="Q263" s="8">
        <f t="shared" si="24"/>
        <v>44.284584188962924</v>
      </c>
    </row>
    <row r="264" spans="1:17" x14ac:dyDescent="0.35">
      <c r="A264" t="s">
        <v>341</v>
      </c>
      <c r="B264" s="18">
        <v>41152</v>
      </c>
      <c r="C264" s="8">
        <v>4206316.4000000004</v>
      </c>
      <c r="D264" s="7">
        <v>1335750.92</v>
      </c>
      <c r="E264" s="7">
        <v>857762.3</v>
      </c>
      <c r="F264" s="7">
        <v>394242.69</v>
      </c>
      <c r="G264" s="7">
        <v>152381.94</v>
      </c>
      <c r="H264" s="7">
        <v>15576.19</v>
      </c>
      <c r="I264" s="7">
        <v>1773537.06</v>
      </c>
      <c r="J264" s="7">
        <v>863514.77</v>
      </c>
      <c r="K264" s="19">
        <v>41152</v>
      </c>
      <c r="L264" s="8">
        <f t="shared" si="25"/>
        <v>31.755835580984819</v>
      </c>
      <c r="M264" s="8">
        <f t="shared" si="26"/>
        <v>45.961764698681677</v>
      </c>
      <c r="N264" s="8">
        <f t="shared" si="27"/>
        <v>45.645271685880864</v>
      </c>
      <c r="O264" s="8">
        <f t="shared" ref="O264:O327" si="28">AVERAGE(L262:L264)</f>
        <v>30.968003639832702</v>
      </c>
      <c r="P264" s="8">
        <f t="shared" ref="P264:P327" si="29">AVERAGE(M262:M264)</f>
        <v>41.872312216842566</v>
      </c>
      <c r="Q264" s="8">
        <f t="shared" ref="Q264:Q327" si="30">AVERAGE(N262:N264)</f>
        <v>45.508245962587203</v>
      </c>
    </row>
    <row r="265" spans="1:17" x14ac:dyDescent="0.35">
      <c r="A265" t="s">
        <v>342</v>
      </c>
      <c r="B265" s="18">
        <v>41182</v>
      </c>
      <c r="C265" s="8">
        <v>4284431.0999999996</v>
      </c>
      <c r="D265" s="7">
        <v>1391248.35</v>
      </c>
      <c r="E265" s="7">
        <v>849485.56</v>
      </c>
      <c r="F265" s="7">
        <v>381082.88</v>
      </c>
      <c r="G265" s="7">
        <v>157414.16</v>
      </c>
      <c r="H265" s="7">
        <v>16544.97</v>
      </c>
      <c r="I265" s="7">
        <v>1809898.06</v>
      </c>
      <c r="J265" s="7">
        <v>927672.45</v>
      </c>
      <c r="K265" s="19">
        <v>41182</v>
      </c>
      <c r="L265" s="8">
        <f t="shared" si="25"/>
        <v>32.472183996610433</v>
      </c>
      <c r="M265" s="8">
        <f t="shared" si="26"/>
        <v>44.860430588131479</v>
      </c>
      <c r="N265" s="8">
        <f t="shared" si="27"/>
        <v>47.995300918732667</v>
      </c>
      <c r="O265" s="8">
        <f t="shared" si="28"/>
        <v>31.787563378713912</v>
      </c>
      <c r="P265" s="8">
        <f t="shared" si="29"/>
        <v>44.173853131771715</v>
      </c>
      <c r="Q265" s="8">
        <f t="shared" si="30"/>
        <v>46.556163847454819</v>
      </c>
    </row>
    <row r="266" spans="1:17" x14ac:dyDescent="0.35">
      <c r="A266" t="s">
        <v>343</v>
      </c>
      <c r="B266" s="18">
        <v>41213</v>
      </c>
      <c r="C266" s="8">
        <v>4310610</v>
      </c>
      <c r="D266" s="7">
        <v>1426036.66</v>
      </c>
      <c r="E266" s="7">
        <v>831124.75</v>
      </c>
      <c r="F266" s="7">
        <v>376286.9</v>
      </c>
      <c r="G266" s="7">
        <v>159190.42000000001</v>
      </c>
      <c r="H266" s="7">
        <v>17534.990000000002</v>
      </c>
      <c r="I266" s="7">
        <v>1835071.72</v>
      </c>
      <c r="J266" s="7">
        <v>961538.96</v>
      </c>
      <c r="K266" s="19">
        <v>41213</v>
      </c>
      <c r="L266" s="8">
        <f t="shared" si="25"/>
        <v>33.082015306418349</v>
      </c>
      <c r="M266" s="8">
        <f t="shared" si="26"/>
        <v>45.27441879212477</v>
      </c>
      <c r="N266" s="8">
        <f t="shared" si="27"/>
        <v>49.09454631676455</v>
      </c>
      <c r="O266" s="8">
        <f t="shared" si="28"/>
        <v>32.436678294671196</v>
      </c>
      <c r="P266" s="8">
        <f t="shared" si="29"/>
        <v>45.365538026312642</v>
      </c>
      <c r="Q266" s="8">
        <f t="shared" si="30"/>
        <v>47.578372973792703</v>
      </c>
    </row>
    <row r="267" spans="1:17" x14ac:dyDescent="0.35">
      <c r="A267" t="s">
        <v>344</v>
      </c>
      <c r="B267" s="18">
        <v>41243</v>
      </c>
      <c r="C267" s="8">
        <v>4396242.4000000004</v>
      </c>
      <c r="D267" s="7">
        <v>1472841.26</v>
      </c>
      <c r="E267" s="7">
        <v>836981.58</v>
      </c>
      <c r="F267" s="7">
        <v>377955.47</v>
      </c>
      <c r="G267" s="7">
        <v>161822.28</v>
      </c>
      <c r="H267" s="7">
        <v>17576.03</v>
      </c>
      <c r="I267" s="7">
        <v>1884678.17</v>
      </c>
      <c r="J267" s="7">
        <v>1005965.01</v>
      </c>
      <c r="K267" s="19">
        <v>41243</v>
      </c>
      <c r="L267" s="8">
        <f t="shared" si="25"/>
        <v>33.502275943655881</v>
      </c>
      <c r="M267" s="8">
        <f t="shared" si="26"/>
        <v>45.156963908333559</v>
      </c>
      <c r="N267" s="8">
        <f t="shared" si="27"/>
        <v>50.014210356025089</v>
      </c>
      <c r="O267" s="8">
        <f t="shared" si="28"/>
        <v>33.018825082228226</v>
      </c>
      <c r="P267" s="8">
        <f t="shared" si="29"/>
        <v>45.0972710961966</v>
      </c>
      <c r="Q267" s="8">
        <f t="shared" si="30"/>
        <v>49.034685863840764</v>
      </c>
    </row>
    <row r="268" spans="1:17" x14ac:dyDescent="0.35">
      <c r="A268" t="s">
        <v>345</v>
      </c>
      <c r="B268" s="18">
        <v>41274</v>
      </c>
      <c r="C268" s="8">
        <v>4300348.2</v>
      </c>
      <c r="D268" s="7">
        <v>1570808.35</v>
      </c>
      <c r="E268" s="7">
        <v>822570.79</v>
      </c>
      <c r="F268" s="7">
        <v>498050.89</v>
      </c>
      <c r="G268" s="7">
        <v>154854.35</v>
      </c>
      <c r="H268" s="7">
        <v>18396.599999999999</v>
      </c>
      <c r="I268" s="7">
        <v>1810428.01</v>
      </c>
      <c r="J268" s="7">
        <v>978226.44</v>
      </c>
      <c r="K268" s="19">
        <v>41274</v>
      </c>
      <c r="L268" s="8">
        <f t="shared" si="25"/>
        <v>36.527468868683705</v>
      </c>
      <c r="M268" s="8">
        <f t="shared" si="26"/>
        <v>60.548088511628286</v>
      </c>
      <c r="N268" s="8">
        <f t="shared" si="27"/>
        <v>50.711442807638072</v>
      </c>
      <c r="O268" s="8">
        <f t="shared" si="28"/>
        <v>34.370586706252645</v>
      </c>
      <c r="P268" s="8">
        <f t="shared" si="29"/>
        <v>50.326490404028874</v>
      </c>
      <c r="Q268" s="8">
        <f t="shared" si="30"/>
        <v>49.940066493475904</v>
      </c>
    </row>
    <row r="269" spans="1:17" x14ac:dyDescent="0.35">
      <c r="A269" t="s">
        <v>346</v>
      </c>
      <c r="B269" s="18">
        <v>41305</v>
      </c>
      <c r="C269" s="8">
        <v>4395991.8</v>
      </c>
      <c r="D269" s="7">
        <v>1614651.56</v>
      </c>
      <c r="E269" s="7">
        <v>843477.26</v>
      </c>
      <c r="F269" s="7">
        <v>498574.07</v>
      </c>
      <c r="G269" s="7">
        <v>158638.22</v>
      </c>
      <c r="H269" s="7">
        <v>19503.11</v>
      </c>
      <c r="I269" s="7">
        <v>1852994.7</v>
      </c>
      <c r="J269" s="7">
        <v>1016795.35</v>
      </c>
      <c r="K269" s="19">
        <v>41305</v>
      </c>
      <c r="L269" s="8">
        <f t="shared" si="25"/>
        <v>36.730085802252866</v>
      </c>
      <c r="M269" s="8">
        <f t="shared" si="26"/>
        <v>59.109367097816012</v>
      </c>
      <c r="N269" s="8">
        <f t="shared" si="27"/>
        <v>51.51528639728167</v>
      </c>
      <c r="O269" s="8">
        <f t="shared" si="28"/>
        <v>35.586610204864151</v>
      </c>
      <c r="P269" s="8">
        <f t="shared" si="29"/>
        <v>54.938139839259286</v>
      </c>
      <c r="Q269" s="8">
        <f t="shared" si="30"/>
        <v>50.746979853648277</v>
      </c>
    </row>
    <row r="270" spans="1:17" x14ac:dyDescent="0.35">
      <c r="A270" t="s">
        <v>347</v>
      </c>
      <c r="B270" s="18">
        <v>41333</v>
      </c>
      <c r="C270" s="8">
        <v>4457759.8</v>
      </c>
      <c r="D270" s="7">
        <v>1631862.99</v>
      </c>
      <c r="E270" s="7">
        <v>825163.67</v>
      </c>
      <c r="F270" s="7">
        <v>480883.92</v>
      </c>
      <c r="G270" s="7">
        <v>161164.9</v>
      </c>
      <c r="H270" s="7">
        <v>21446.2</v>
      </c>
      <c r="I270" s="7">
        <v>1897145.17</v>
      </c>
      <c r="J270" s="7">
        <v>1042051.08</v>
      </c>
      <c r="K270" s="19">
        <v>41333</v>
      </c>
      <c r="L270" s="8">
        <f t="shared" si="25"/>
        <v>36.607243620439128</v>
      </c>
      <c r="M270" s="8">
        <f t="shared" si="26"/>
        <v>58.277398470536149</v>
      </c>
      <c r="N270" s="8">
        <f t="shared" si="27"/>
        <v>51.66846800686352</v>
      </c>
      <c r="O270" s="8">
        <f t="shared" si="28"/>
        <v>36.621599430458566</v>
      </c>
      <c r="P270" s="8">
        <f t="shared" si="29"/>
        <v>59.311618026660149</v>
      </c>
      <c r="Q270" s="8">
        <f t="shared" si="30"/>
        <v>51.298399070594421</v>
      </c>
    </row>
    <row r="271" spans="1:17" x14ac:dyDescent="0.35">
      <c r="A271" t="s">
        <v>348</v>
      </c>
      <c r="B271" s="18">
        <v>41364</v>
      </c>
      <c r="C271" s="8">
        <v>4535285.4000000004</v>
      </c>
      <c r="D271" s="7">
        <v>1683675.65</v>
      </c>
      <c r="E271" s="7">
        <v>841815.12</v>
      </c>
      <c r="F271" s="7">
        <v>479177.61</v>
      </c>
      <c r="G271" s="7">
        <v>163618.85999999999</v>
      </c>
      <c r="H271" s="7">
        <v>24120.57</v>
      </c>
      <c r="I271" s="7">
        <v>1936944.26</v>
      </c>
      <c r="J271" s="7">
        <v>1081791.7</v>
      </c>
      <c r="K271" s="19">
        <v>41364</v>
      </c>
      <c r="L271" s="8">
        <f t="shared" si="25"/>
        <v>37.123918375677079</v>
      </c>
      <c r="M271" s="8">
        <f t="shared" si="26"/>
        <v>56.921953361921084</v>
      </c>
      <c r="N271" s="8">
        <f t="shared" si="27"/>
        <v>52.648371261512004</v>
      </c>
      <c r="O271" s="8">
        <f t="shared" si="28"/>
        <v>36.820415932789693</v>
      </c>
      <c r="P271" s="8">
        <f t="shared" si="29"/>
        <v>58.102906310091079</v>
      </c>
      <c r="Q271" s="8">
        <f t="shared" si="30"/>
        <v>51.944041888552398</v>
      </c>
    </row>
    <row r="272" spans="1:17" x14ac:dyDescent="0.35">
      <c r="A272" t="s">
        <v>349</v>
      </c>
      <c r="B272" s="18">
        <v>41394</v>
      </c>
      <c r="C272" s="8">
        <v>4610698.8</v>
      </c>
      <c r="D272" s="7">
        <v>1706860.57</v>
      </c>
      <c r="E272" s="7">
        <v>844385.5</v>
      </c>
      <c r="F272" s="7">
        <v>445602.04</v>
      </c>
      <c r="G272" s="7">
        <v>166527.78</v>
      </c>
      <c r="H272" s="7">
        <v>25377.91</v>
      </c>
      <c r="I272" s="7">
        <v>1970228.72</v>
      </c>
      <c r="J272" s="7">
        <v>1131155.33</v>
      </c>
      <c r="K272" s="19">
        <v>41394</v>
      </c>
      <c r="L272" s="8">
        <f t="shared" si="25"/>
        <v>37.019563498704365</v>
      </c>
      <c r="M272" s="8">
        <f t="shared" si="26"/>
        <v>52.7723462802239</v>
      </c>
      <c r="N272" s="8">
        <f t="shared" si="27"/>
        <v>54.125645107432682</v>
      </c>
      <c r="O272" s="8">
        <f t="shared" si="28"/>
        <v>36.916908498273528</v>
      </c>
      <c r="P272" s="8">
        <f t="shared" si="29"/>
        <v>55.990566037560377</v>
      </c>
      <c r="Q272" s="8">
        <f t="shared" si="30"/>
        <v>52.81416145860274</v>
      </c>
    </row>
    <row r="273" spans="1:17" x14ac:dyDescent="0.35">
      <c r="A273" t="s">
        <v>350</v>
      </c>
      <c r="B273" s="18">
        <v>41425</v>
      </c>
      <c r="C273" s="8">
        <v>4680247.8</v>
      </c>
      <c r="D273" s="7">
        <v>1725913.34</v>
      </c>
      <c r="E273" s="7">
        <v>841158.47</v>
      </c>
      <c r="F273" s="7">
        <v>464830.41</v>
      </c>
      <c r="G273" s="7">
        <v>170572.87</v>
      </c>
      <c r="H273" s="7">
        <v>24767.119999999999</v>
      </c>
      <c r="I273" s="7">
        <v>2011841.79</v>
      </c>
      <c r="J273" s="7">
        <v>1134938.3400000001</v>
      </c>
      <c r="K273" s="19">
        <v>41425</v>
      </c>
      <c r="L273" s="8">
        <f t="shared" si="25"/>
        <v>36.876537605551576</v>
      </c>
      <c r="M273" s="8">
        <f t="shared" si="26"/>
        <v>55.260741771999278</v>
      </c>
      <c r="N273" s="8">
        <f t="shared" si="27"/>
        <v>53.138639565406883</v>
      </c>
      <c r="O273" s="8">
        <f t="shared" si="28"/>
        <v>37.006673159977673</v>
      </c>
      <c r="P273" s="8">
        <f t="shared" si="29"/>
        <v>54.985013804714754</v>
      </c>
      <c r="Q273" s="8">
        <f t="shared" si="30"/>
        <v>53.304218644783852</v>
      </c>
    </row>
    <row r="274" spans="1:17" x14ac:dyDescent="0.35">
      <c r="A274" t="s">
        <v>351</v>
      </c>
      <c r="B274" s="18">
        <v>41455</v>
      </c>
      <c r="C274" s="8">
        <v>4686240.7</v>
      </c>
      <c r="D274" s="7">
        <v>1690713.36</v>
      </c>
      <c r="E274" s="7">
        <v>860264.42</v>
      </c>
      <c r="F274" s="7">
        <v>497457.38</v>
      </c>
      <c r="G274" s="7">
        <v>174159.71</v>
      </c>
      <c r="H274" s="7">
        <v>22632.58</v>
      </c>
      <c r="I274" s="7">
        <v>1963586.11</v>
      </c>
      <c r="J274" s="7">
        <v>1080370.67</v>
      </c>
      <c r="K274" s="19">
        <v>41455</v>
      </c>
      <c r="L274" s="8">
        <f t="shared" si="25"/>
        <v>36.078244124336166</v>
      </c>
      <c r="M274" s="8">
        <f t="shared" si="26"/>
        <v>57.826101886208427</v>
      </c>
      <c r="N274" s="8">
        <f t="shared" si="27"/>
        <v>51.596557442923682</v>
      </c>
      <c r="O274" s="8">
        <f t="shared" si="28"/>
        <v>36.658115076197369</v>
      </c>
      <c r="P274" s="8">
        <f t="shared" si="29"/>
        <v>55.286396646143864</v>
      </c>
      <c r="Q274" s="8">
        <f t="shared" si="30"/>
        <v>52.953614038587752</v>
      </c>
    </row>
    <row r="275" spans="1:17" x14ac:dyDescent="0.35">
      <c r="A275" t="s">
        <v>352</v>
      </c>
      <c r="B275" s="18">
        <v>41486</v>
      </c>
      <c r="C275" s="8">
        <v>4679506.8</v>
      </c>
      <c r="D275" s="7">
        <v>1697534.82</v>
      </c>
      <c r="E275" s="7">
        <v>846534.32</v>
      </c>
      <c r="F275" s="7">
        <v>492298.16</v>
      </c>
      <c r="G275" s="7">
        <v>175392.3</v>
      </c>
      <c r="H275" s="7">
        <v>20359.060000000001</v>
      </c>
      <c r="I275" s="7">
        <v>1959510.08</v>
      </c>
      <c r="J275" s="7">
        <v>1101863.8899999999</v>
      </c>
      <c r="K275" s="19">
        <v>41486</v>
      </c>
      <c r="L275" s="8">
        <f t="shared" si="25"/>
        <v>36.275934463862733</v>
      </c>
      <c r="M275" s="8">
        <f t="shared" si="26"/>
        <v>58.154542393508635</v>
      </c>
      <c r="N275" s="8">
        <f t="shared" si="27"/>
        <v>52.565539319882163</v>
      </c>
      <c r="O275" s="8">
        <f t="shared" si="28"/>
        <v>36.410238731250161</v>
      </c>
      <c r="P275" s="8">
        <f t="shared" si="29"/>
        <v>57.08046201723878</v>
      </c>
      <c r="Q275" s="8">
        <f t="shared" si="30"/>
        <v>52.43357877607091</v>
      </c>
    </row>
    <row r="276" spans="1:17" x14ac:dyDescent="0.35">
      <c r="A276" t="s">
        <v>353</v>
      </c>
      <c r="B276" s="18">
        <v>41517</v>
      </c>
      <c r="C276" s="8">
        <v>4766391.2</v>
      </c>
      <c r="D276" s="7">
        <v>1675085.5</v>
      </c>
      <c r="E276" s="7">
        <v>835909.64</v>
      </c>
      <c r="F276" s="7">
        <v>466586.46</v>
      </c>
      <c r="G276" s="7">
        <v>179051.6</v>
      </c>
      <c r="H276" s="7">
        <v>17884.349999999999</v>
      </c>
      <c r="I276" s="7">
        <v>2014583.4</v>
      </c>
      <c r="J276" s="7">
        <v>1118276.8</v>
      </c>
      <c r="K276" s="19">
        <v>41517</v>
      </c>
      <c r="L276" s="8">
        <f t="shared" si="25"/>
        <v>35.143684807071644</v>
      </c>
      <c r="M276" s="8">
        <f t="shared" si="26"/>
        <v>55.817810642786704</v>
      </c>
      <c r="N276" s="8">
        <f t="shared" si="27"/>
        <v>51.793536755203128</v>
      </c>
      <c r="O276" s="8">
        <f t="shared" si="28"/>
        <v>35.832621131756845</v>
      </c>
      <c r="P276" s="8">
        <f t="shared" si="29"/>
        <v>57.266151640834586</v>
      </c>
      <c r="Q276" s="8">
        <f t="shared" si="30"/>
        <v>51.985211172669658</v>
      </c>
    </row>
    <row r="277" spans="1:17" x14ac:dyDescent="0.35">
      <c r="A277" t="s">
        <v>354</v>
      </c>
      <c r="B277" s="18">
        <v>41547</v>
      </c>
      <c r="C277" s="8">
        <v>4795175.0999999996</v>
      </c>
      <c r="D277" s="7">
        <v>1731178.37</v>
      </c>
      <c r="E277" s="7">
        <v>834958.53</v>
      </c>
      <c r="F277" s="7">
        <v>485431.35</v>
      </c>
      <c r="G277" s="7">
        <v>181939.19</v>
      </c>
      <c r="H277" s="7">
        <v>17243.61</v>
      </c>
      <c r="I277" s="7">
        <v>2030684.11</v>
      </c>
      <c r="J277" s="7">
        <v>1158795.4099999999</v>
      </c>
      <c r="K277" s="19">
        <v>41547</v>
      </c>
      <c r="L277" s="8">
        <f t="shared" si="25"/>
        <v>36.102505829244905</v>
      </c>
      <c r="M277" s="8">
        <f t="shared" si="26"/>
        <v>58.138378441381988</v>
      </c>
      <c r="N277" s="8">
        <f t="shared" si="27"/>
        <v>53.151343927364401</v>
      </c>
      <c r="O277" s="8">
        <f t="shared" si="28"/>
        <v>35.840708366726425</v>
      </c>
      <c r="P277" s="8">
        <f t="shared" si="29"/>
        <v>57.370243825892452</v>
      </c>
      <c r="Q277" s="8">
        <f t="shared" si="30"/>
        <v>52.503473334149895</v>
      </c>
    </row>
    <row r="278" spans="1:17" x14ac:dyDescent="0.35">
      <c r="A278" t="s">
        <v>355</v>
      </c>
      <c r="B278" s="18">
        <v>41578</v>
      </c>
      <c r="C278" s="8">
        <v>4851321.2</v>
      </c>
      <c r="D278" s="7">
        <v>1709934.82</v>
      </c>
      <c r="E278" s="7">
        <v>811038.71999999997</v>
      </c>
      <c r="F278" s="7">
        <v>446433.31</v>
      </c>
      <c r="G278" s="7">
        <v>184805.02</v>
      </c>
      <c r="H278" s="7">
        <v>17964.8</v>
      </c>
      <c r="I278" s="7">
        <v>2065830.76</v>
      </c>
      <c r="J278" s="7">
        <v>1173073.49</v>
      </c>
      <c r="K278" s="19">
        <v>41578</v>
      </c>
      <c r="L278" s="8">
        <f t="shared" si="25"/>
        <v>35.246786380584325</v>
      </c>
      <c r="M278" s="8">
        <f t="shared" si="26"/>
        <v>55.044635846732447</v>
      </c>
      <c r="N278" s="8">
        <f t="shared" si="27"/>
        <v>52.920081542469752</v>
      </c>
      <c r="O278" s="8">
        <f t="shared" si="28"/>
        <v>35.497659005633629</v>
      </c>
      <c r="P278" s="8">
        <f t="shared" si="29"/>
        <v>56.333608310300384</v>
      </c>
      <c r="Q278" s="8">
        <f t="shared" si="30"/>
        <v>52.62165407501243</v>
      </c>
    </row>
    <row r="279" spans="1:17" x14ac:dyDescent="0.35">
      <c r="A279" t="s">
        <v>356</v>
      </c>
      <c r="B279" s="18">
        <v>41608</v>
      </c>
      <c r="C279" s="8">
        <v>4916891.4000000004</v>
      </c>
      <c r="D279" s="7">
        <v>1750845.08</v>
      </c>
      <c r="E279" s="7">
        <v>821658.27</v>
      </c>
      <c r="F279" s="7">
        <v>453793.68</v>
      </c>
      <c r="G279" s="7">
        <v>187778.07</v>
      </c>
      <c r="H279" s="7">
        <v>19237.25</v>
      </c>
      <c r="I279" s="7">
        <v>2106166.19</v>
      </c>
      <c r="J279" s="7">
        <v>1197510.99</v>
      </c>
      <c r="K279" s="19">
        <v>41608</v>
      </c>
      <c r="L279" s="8">
        <f t="shared" si="25"/>
        <v>35.60878078372852</v>
      </c>
      <c r="M279" s="8">
        <f t="shared" si="26"/>
        <v>55.22900414548252</v>
      </c>
      <c r="N279" s="8">
        <f t="shared" si="27"/>
        <v>53.041752636134241</v>
      </c>
      <c r="O279" s="8">
        <f t="shared" si="28"/>
        <v>35.652690997852581</v>
      </c>
      <c r="P279" s="8">
        <f t="shared" si="29"/>
        <v>56.137339477865652</v>
      </c>
      <c r="Q279" s="8">
        <f t="shared" si="30"/>
        <v>53.037726035322798</v>
      </c>
    </row>
    <row r="280" spans="1:17" x14ac:dyDescent="0.35">
      <c r="A280" t="s">
        <v>357</v>
      </c>
      <c r="B280" s="18">
        <v>41639</v>
      </c>
      <c r="C280" s="8">
        <v>4964622.2</v>
      </c>
      <c r="D280" s="7">
        <v>1830526.16</v>
      </c>
      <c r="E280" s="7">
        <v>964019.11</v>
      </c>
      <c r="F280" s="7">
        <v>598968.27</v>
      </c>
      <c r="G280" s="7">
        <v>177668.79</v>
      </c>
      <c r="H280" s="7">
        <v>17423.66</v>
      </c>
      <c r="I280" s="7">
        <v>2034372.01</v>
      </c>
      <c r="J280" s="7">
        <v>1142831.33</v>
      </c>
      <c r="K280" s="19">
        <v>41639</v>
      </c>
      <c r="L280" s="8">
        <f t="shared" si="25"/>
        <v>36.871409067139084</v>
      </c>
      <c r="M280" s="8">
        <f t="shared" si="26"/>
        <v>62.132406275639084</v>
      </c>
      <c r="N280" s="8">
        <f t="shared" si="27"/>
        <v>52.451789768072999</v>
      </c>
      <c r="O280" s="8">
        <f t="shared" si="28"/>
        <v>35.908992077150643</v>
      </c>
      <c r="P280" s="8">
        <f t="shared" si="29"/>
        <v>57.468682089284677</v>
      </c>
      <c r="Q280" s="8">
        <f t="shared" si="30"/>
        <v>52.804541315558993</v>
      </c>
    </row>
    <row r="281" spans="1:17" x14ac:dyDescent="0.35">
      <c r="A281" t="s">
        <v>358</v>
      </c>
      <c r="B281" s="18">
        <v>41670</v>
      </c>
      <c r="C281" s="8">
        <v>5022155.5999999996</v>
      </c>
      <c r="D281" s="7">
        <v>1819211.87</v>
      </c>
      <c r="E281" s="7">
        <v>944397.68</v>
      </c>
      <c r="F281" s="7">
        <v>558908.81999999995</v>
      </c>
      <c r="G281" s="7">
        <v>181425.91</v>
      </c>
      <c r="H281" s="7">
        <v>15800.77</v>
      </c>
      <c r="I281" s="7">
        <v>2091483.23</v>
      </c>
      <c r="J281" s="7">
        <v>1178453.6299999999</v>
      </c>
      <c r="K281" s="19">
        <v>41670</v>
      </c>
      <c r="L281" s="8">
        <f t="shared" si="25"/>
        <v>36.223725724467805</v>
      </c>
      <c r="M281" s="8">
        <f t="shared" si="26"/>
        <v>59.181511331116354</v>
      </c>
      <c r="N281" s="8">
        <f t="shared" si="27"/>
        <v>52.542989025949346</v>
      </c>
      <c r="O281" s="8">
        <f t="shared" si="28"/>
        <v>36.234638525111798</v>
      </c>
      <c r="P281" s="8">
        <f t="shared" si="29"/>
        <v>58.847640584079322</v>
      </c>
      <c r="Q281" s="8">
        <f t="shared" si="30"/>
        <v>52.678843810052193</v>
      </c>
    </row>
    <row r="282" spans="1:17" x14ac:dyDescent="0.35">
      <c r="A282" t="s">
        <v>359</v>
      </c>
      <c r="B282" s="18">
        <v>41698</v>
      </c>
      <c r="C282" s="8">
        <v>5106901</v>
      </c>
      <c r="D282" s="7">
        <v>1898547.27</v>
      </c>
      <c r="E282" s="7">
        <v>967453.11</v>
      </c>
      <c r="F282" s="7">
        <v>619898.92000000004</v>
      </c>
      <c r="G282" s="7">
        <v>184755.77</v>
      </c>
      <c r="H282" s="7">
        <v>16452.990000000002</v>
      </c>
      <c r="I282" s="7">
        <v>2113165.39</v>
      </c>
      <c r="J282" s="7">
        <v>1192658.02</v>
      </c>
      <c r="K282" s="19">
        <v>41698</v>
      </c>
      <c r="L282" s="8">
        <f t="shared" si="25"/>
        <v>37.17611267576951</v>
      </c>
      <c r="M282" s="8">
        <f t="shared" si="26"/>
        <v>64.075345212337993</v>
      </c>
      <c r="N282" s="8">
        <f t="shared" si="27"/>
        <v>52.617601989443365</v>
      </c>
      <c r="O282" s="8">
        <f t="shared" si="28"/>
        <v>36.757082489125459</v>
      </c>
      <c r="P282" s="8">
        <f t="shared" si="29"/>
        <v>61.796420939697811</v>
      </c>
      <c r="Q282" s="8">
        <f t="shared" si="30"/>
        <v>52.537460261155239</v>
      </c>
    </row>
    <row r="283" spans="1:17" x14ac:dyDescent="0.35">
      <c r="A283" t="s">
        <v>360</v>
      </c>
      <c r="B283" s="18">
        <v>41729</v>
      </c>
      <c r="C283" s="8">
        <v>5182743.7</v>
      </c>
      <c r="D283" s="7">
        <v>1886380.82</v>
      </c>
      <c r="E283" s="7">
        <v>955862.59</v>
      </c>
      <c r="F283" s="7">
        <v>596016.91</v>
      </c>
      <c r="G283" s="7">
        <v>188419.3</v>
      </c>
      <c r="H283" s="7">
        <v>17314.43</v>
      </c>
      <c r="I283" s="7">
        <v>2191933.11</v>
      </c>
      <c r="J283" s="7">
        <v>1198894.57</v>
      </c>
      <c r="K283" s="19">
        <v>41729</v>
      </c>
      <c r="L283" s="8">
        <f t="shared" si="25"/>
        <v>36.397339501854972</v>
      </c>
      <c r="M283" s="8">
        <f t="shared" si="26"/>
        <v>62.353827447101992</v>
      </c>
      <c r="N283" s="8">
        <f t="shared" si="27"/>
        <v>51.093652977207697</v>
      </c>
      <c r="O283" s="8">
        <f t="shared" si="28"/>
        <v>36.599059300697427</v>
      </c>
      <c r="P283" s="8">
        <f t="shared" si="29"/>
        <v>61.870227996852115</v>
      </c>
      <c r="Q283" s="8">
        <f t="shared" si="30"/>
        <v>52.084747997533469</v>
      </c>
    </row>
    <row r="284" spans="1:17" x14ac:dyDescent="0.35">
      <c r="A284" t="s">
        <v>361</v>
      </c>
      <c r="B284" s="18">
        <v>41759</v>
      </c>
      <c r="C284" s="8">
        <v>5241142.8</v>
      </c>
      <c r="D284" s="7">
        <v>1830927.3600000001</v>
      </c>
      <c r="E284" s="7">
        <v>932189.15</v>
      </c>
      <c r="F284" s="7">
        <v>520390</v>
      </c>
      <c r="G284" s="7">
        <v>191283.8</v>
      </c>
      <c r="H284" s="7">
        <v>18167.54</v>
      </c>
      <c r="I284" s="7">
        <v>2234220.33</v>
      </c>
      <c r="J284" s="7">
        <v>1215254.1399999999</v>
      </c>
      <c r="K284" s="19">
        <v>41759</v>
      </c>
      <c r="L284" s="8">
        <f t="shared" si="25"/>
        <v>34.933743076032961</v>
      </c>
      <c r="M284" s="8">
        <f t="shared" si="26"/>
        <v>55.824507290178182</v>
      </c>
      <c r="N284" s="8">
        <f t="shared" si="27"/>
        <v>50.852178099568931</v>
      </c>
      <c r="O284" s="8">
        <f t="shared" si="28"/>
        <v>36.169065084552479</v>
      </c>
      <c r="P284" s="8">
        <f t="shared" si="29"/>
        <v>60.751226649872727</v>
      </c>
      <c r="Q284" s="8">
        <f t="shared" si="30"/>
        <v>51.521144355406669</v>
      </c>
    </row>
    <row r="285" spans="1:17" x14ac:dyDescent="0.35">
      <c r="A285" t="s">
        <v>362</v>
      </c>
      <c r="B285" s="18">
        <v>41790</v>
      </c>
      <c r="C285" s="8">
        <v>5284534.3</v>
      </c>
      <c r="D285" s="7">
        <v>1902574.45</v>
      </c>
      <c r="E285" s="7">
        <v>946619.02</v>
      </c>
      <c r="F285" s="7">
        <v>564513.19999999995</v>
      </c>
      <c r="G285" s="7">
        <v>194363.26</v>
      </c>
      <c r="H285" s="7">
        <v>16605.330000000002</v>
      </c>
      <c r="I285" s="7">
        <v>2258486.75</v>
      </c>
      <c r="J285" s="7">
        <v>1250946.29</v>
      </c>
      <c r="K285" s="19">
        <v>41790</v>
      </c>
      <c r="L285" s="8">
        <f t="shared" si="25"/>
        <v>36.00268901651372</v>
      </c>
      <c r="M285" s="8">
        <f t="shared" si="26"/>
        <v>59.634677528452784</v>
      </c>
      <c r="N285" s="8">
        <f t="shared" si="27"/>
        <v>51.676686908385406</v>
      </c>
      <c r="O285" s="8">
        <f t="shared" si="28"/>
        <v>35.777923864800556</v>
      </c>
      <c r="P285" s="8">
        <f t="shared" si="29"/>
        <v>59.271004088577655</v>
      </c>
      <c r="Q285" s="8">
        <f t="shared" si="30"/>
        <v>51.207505995054014</v>
      </c>
    </row>
    <row r="286" spans="1:17" x14ac:dyDescent="0.35">
      <c r="A286" t="s">
        <v>363</v>
      </c>
      <c r="B286" s="18">
        <v>41820</v>
      </c>
      <c r="C286" s="8">
        <v>5317667.7</v>
      </c>
      <c r="D286" s="7">
        <v>1963498.87</v>
      </c>
      <c r="E286" s="7">
        <v>959799.81</v>
      </c>
      <c r="F286" s="7">
        <v>648885.92000000004</v>
      </c>
      <c r="G286" s="7">
        <v>199128.12</v>
      </c>
      <c r="H286" s="7">
        <v>18191.98</v>
      </c>
      <c r="I286" s="7">
        <v>2236690.0499999998</v>
      </c>
      <c r="J286" s="7">
        <v>1219302.0900000001</v>
      </c>
      <c r="K286" s="19">
        <v>41820</v>
      </c>
      <c r="L286" s="8">
        <f t="shared" si="25"/>
        <v>36.924061087908896</v>
      </c>
      <c r="M286" s="8">
        <f t="shared" si="26"/>
        <v>67.606381376549763</v>
      </c>
      <c r="N286" s="8">
        <f t="shared" si="27"/>
        <v>50.804041337781804</v>
      </c>
      <c r="O286" s="8">
        <f t="shared" si="28"/>
        <v>35.953497726818526</v>
      </c>
      <c r="P286" s="8">
        <f t="shared" si="29"/>
        <v>61.021855398393576</v>
      </c>
      <c r="Q286" s="8">
        <f t="shared" si="30"/>
        <v>51.11096878191205</v>
      </c>
    </row>
    <row r="287" spans="1:17" x14ac:dyDescent="0.35">
      <c r="A287" t="s">
        <v>364</v>
      </c>
      <c r="B287" s="18">
        <v>41851</v>
      </c>
      <c r="C287" s="8">
        <v>5393548.5</v>
      </c>
      <c r="D287" s="7">
        <v>2011592.52</v>
      </c>
      <c r="E287" s="7">
        <v>978614.63</v>
      </c>
      <c r="F287" s="7">
        <v>639677.51</v>
      </c>
      <c r="G287" s="7">
        <v>203346.58</v>
      </c>
      <c r="H287" s="7">
        <v>20792.96</v>
      </c>
      <c r="I287" s="7">
        <v>2277418.98</v>
      </c>
      <c r="J287" s="7">
        <v>1263461.27</v>
      </c>
      <c r="K287" s="19">
        <v>41851</v>
      </c>
      <c r="L287" s="8">
        <f t="shared" si="25"/>
        <v>37.296272018319662</v>
      </c>
      <c r="M287" s="8">
        <f t="shared" si="26"/>
        <v>65.365618946448819</v>
      </c>
      <c r="N287" s="8">
        <f t="shared" si="27"/>
        <v>51.768464167166208</v>
      </c>
      <c r="O287" s="8">
        <f t="shared" si="28"/>
        <v>36.741007374247424</v>
      </c>
      <c r="P287" s="8">
        <f t="shared" si="29"/>
        <v>64.202225950483793</v>
      </c>
      <c r="Q287" s="8">
        <f t="shared" si="30"/>
        <v>51.416397471111139</v>
      </c>
    </row>
    <row r="288" spans="1:17" x14ac:dyDescent="0.35">
      <c r="A288" t="s">
        <v>365</v>
      </c>
      <c r="B288" s="18">
        <v>41882</v>
      </c>
      <c r="C288" s="8">
        <v>5392262.5</v>
      </c>
      <c r="D288" s="7">
        <v>1967189.85</v>
      </c>
      <c r="E288" s="7">
        <v>914657.17</v>
      </c>
      <c r="F288" s="7">
        <v>589646.74</v>
      </c>
      <c r="G288" s="7">
        <v>205744.77</v>
      </c>
      <c r="H288" s="7">
        <v>21887.72</v>
      </c>
      <c r="I288" s="7">
        <v>2306630.36</v>
      </c>
      <c r="J288" s="7">
        <v>1263098.19</v>
      </c>
      <c r="K288" s="19">
        <v>41882</v>
      </c>
      <c r="L288" s="8">
        <f t="shared" si="25"/>
        <v>36.48171523548789</v>
      </c>
      <c r="M288" s="8">
        <f t="shared" si="26"/>
        <v>64.466420790207096</v>
      </c>
      <c r="N288" s="8">
        <f t="shared" si="27"/>
        <v>51.146259754609183</v>
      </c>
      <c r="O288" s="8">
        <f t="shared" si="28"/>
        <v>36.900682780572147</v>
      </c>
      <c r="P288" s="8">
        <f t="shared" si="29"/>
        <v>65.812807037735226</v>
      </c>
      <c r="Q288" s="8">
        <f t="shared" si="30"/>
        <v>51.239588419852396</v>
      </c>
    </row>
    <row r="289" spans="1:17" x14ac:dyDescent="0.35">
      <c r="A289" t="s">
        <v>366</v>
      </c>
      <c r="B289" s="18">
        <v>41912</v>
      </c>
      <c r="C289" s="8">
        <v>5453415.5</v>
      </c>
      <c r="D289" s="7">
        <v>1988684.1</v>
      </c>
      <c r="E289" s="7">
        <v>932316.98</v>
      </c>
      <c r="F289" s="7">
        <v>589080.64</v>
      </c>
      <c r="G289" s="7">
        <v>208760.7</v>
      </c>
      <c r="H289" s="7">
        <v>22523.58</v>
      </c>
      <c r="I289" s="7">
        <v>2338768.46</v>
      </c>
      <c r="J289" s="7">
        <v>1280592.51</v>
      </c>
      <c r="K289" s="19">
        <v>41912</v>
      </c>
      <c r="L289" s="8">
        <f t="shared" si="25"/>
        <v>36.466762893823145</v>
      </c>
      <c r="M289" s="8">
        <f t="shared" si="26"/>
        <v>63.184587713933951</v>
      </c>
      <c r="N289" s="8">
        <f t="shared" si="27"/>
        <v>51.15215599730368</v>
      </c>
      <c r="O289" s="8">
        <f t="shared" si="28"/>
        <v>36.748250049210235</v>
      </c>
      <c r="P289" s="8">
        <f t="shared" si="29"/>
        <v>64.338875816863293</v>
      </c>
      <c r="Q289" s="8">
        <f t="shared" si="30"/>
        <v>51.355626639693021</v>
      </c>
    </row>
    <row r="290" spans="1:17" x14ac:dyDescent="0.35">
      <c r="A290" t="s">
        <v>367</v>
      </c>
      <c r="B290" s="18">
        <v>41943</v>
      </c>
      <c r="C290" s="8">
        <v>5540006.7999999998</v>
      </c>
      <c r="D290" s="7">
        <v>2000062.54</v>
      </c>
      <c r="E290" s="7">
        <v>964200.53</v>
      </c>
      <c r="F290" s="7">
        <v>574499.76</v>
      </c>
      <c r="G290" s="7">
        <v>211361.33</v>
      </c>
      <c r="H290" s="7">
        <v>22218.36</v>
      </c>
      <c r="I290" s="7">
        <v>2341283.25</v>
      </c>
      <c r="J290" s="7">
        <v>1307993.31</v>
      </c>
      <c r="K290" s="19">
        <v>41943</v>
      </c>
      <c r="L290" s="8">
        <f t="shared" si="25"/>
        <v>36.102167600227496</v>
      </c>
      <c r="M290" s="8">
        <f t="shared" si="26"/>
        <v>59.583016408422843</v>
      </c>
      <c r="N290" s="8">
        <f t="shared" si="27"/>
        <v>52.111119598169843</v>
      </c>
      <c r="O290" s="8">
        <f t="shared" si="28"/>
        <v>36.350215243179512</v>
      </c>
      <c r="P290" s="8">
        <f t="shared" si="29"/>
        <v>62.411341637521296</v>
      </c>
      <c r="Q290" s="8">
        <f t="shared" si="30"/>
        <v>51.469845116694238</v>
      </c>
    </row>
    <row r="291" spans="1:17" x14ac:dyDescent="0.35">
      <c r="A291" t="s">
        <v>368</v>
      </c>
      <c r="B291" s="18">
        <v>41973</v>
      </c>
      <c r="C291" s="8">
        <v>5673776</v>
      </c>
      <c r="D291" s="7">
        <v>2121391.92</v>
      </c>
      <c r="E291" s="7">
        <v>1030877.77</v>
      </c>
      <c r="F291" s="7">
        <v>643353.37</v>
      </c>
      <c r="G291" s="7">
        <v>213755.5</v>
      </c>
      <c r="H291" s="7">
        <v>23296.7</v>
      </c>
      <c r="I291" s="7">
        <v>2392933.2200000002</v>
      </c>
      <c r="J291" s="7">
        <v>1354658.06</v>
      </c>
      <c r="K291" s="19">
        <v>41973</v>
      </c>
      <c r="L291" s="8">
        <f t="shared" si="25"/>
        <v>37.389419673952581</v>
      </c>
      <c r="M291" s="8">
        <f t="shared" si="26"/>
        <v>62.408307630884309</v>
      </c>
      <c r="N291" s="8">
        <f t="shared" si="27"/>
        <v>52.862267344295709</v>
      </c>
      <c r="O291" s="8">
        <f t="shared" si="28"/>
        <v>36.652783389334409</v>
      </c>
      <c r="P291" s="8">
        <f t="shared" si="29"/>
        <v>61.725303917747034</v>
      </c>
      <c r="Q291" s="8">
        <f t="shared" si="30"/>
        <v>52.041847646589737</v>
      </c>
    </row>
    <row r="292" spans="1:17" x14ac:dyDescent="0.35">
      <c r="A292" t="s">
        <v>369</v>
      </c>
      <c r="B292" s="18">
        <v>42004</v>
      </c>
      <c r="C292" s="8">
        <v>5577556.9000000004</v>
      </c>
      <c r="D292" s="7">
        <v>2119166.41</v>
      </c>
      <c r="E292" s="7">
        <v>1020692.36</v>
      </c>
      <c r="F292" s="7">
        <v>626528.29</v>
      </c>
      <c r="G292" s="7">
        <v>195091.49</v>
      </c>
      <c r="H292" s="7">
        <v>23474.05</v>
      </c>
      <c r="I292" s="7">
        <v>2365264.58</v>
      </c>
      <c r="J292" s="7">
        <v>1367290.41</v>
      </c>
      <c r="K292" s="19">
        <v>42004</v>
      </c>
      <c r="L292" s="8">
        <f t="shared" si="25"/>
        <v>37.994527855018383</v>
      </c>
      <c r="M292" s="8">
        <f t="shared" si="26"/>
        <v>61.3826765588801</v>
      </c>
      <c r="N292" s="8">
        <f t="shared" si="27"/>
        <v>54.319181472286381</v>
      </c>
      <c r="O292" s="8">
        <f t="shared" si="28"/>
        <v>37.162038376399487</v>
      </c>
      <c r="P292" s="8">
        <f t="shared" si="29"/>
        <v>61.12466686606242</v>
      </c>
      <c r="Q292" s="8">
        <f t="shared" si="30"/>
        <v>53.097522804917311</v>
      </c>
    </row>
    <row r="293" spans="1:17" x14ac:dyDescent="0.35">
      <c r="A293" t="s">
        <v>370</v>
      </c>
      <c r="B293" s="18">
        <v>42035</v>
      </c>
      <c r="C293" s="8">
        <v>5612579.4000000004</v>
      </c>
      <c r="D293" s="7">
        <v>2172320.91</v>
      </c>
      <c r="E293" s="7">
        <v>1016068.15</v>
      </c>
      <c r="F293" s="7">
        <v>610371.31000000006</v>
      </c>
      <c r="G293" s="7">
        <v>197392.52</v>
      </c>
      <c r="H293" s="7">
        <v>23473.83</v>
      </c>
      <c r="I293" s="7">
        <v>2385997.42</v>
      </c>
      <c r="J293" s="7">
        <v>1436288.42</v>
      </c>
      <c r="K293" s="19">
        <v>42035</v>
      </c>
      <c r="L293" s="8">
        <f t="shared" si="25"/>
        <v>38.704502069048679</v>
      </c>
      <c r="M293" s="8">
        <f t="shared" si="26"/>
        <v>60.071886910341597</v>
      </c>
      <c r="N293" s="8">
        <f t="shared" si="27"/>
        <v>56.505687639241955</v>
      </c>
      <c r="O293" s="8">
        <f t="shared" si="28"/>
        <v>38.029483199339886</v>
      </c>
      <c r="P293" s="8">
        <f t="shared" si="29"/>
        <v>61.287623700035333</v>
      </c>
      <c r="Q293" s="8">
        <f t="shared" si="30"/>
        <v>54.562378818608011</v>
      </c>
    </row>
    <row r="294" spans="1:17" x14ac:dyDescent="0.35">
      <c r="A294" t="s">
        <v>371</v>
      </c>
      <c r="B294" s="18">
        <v>42063</v>
      </c>
      <c r="C294" s="8">
        <v>5679790.9000000004</v>
      </c>
      <c r="D294" s="7">
        <v>2139995.56</v>
      </c>
      <c r="E294" s="7">
        <v>1010210.63</v>
      </c>
      <c r="F294" s="7">
        <v>577844.28</v>
      </c>
      <c r="G294" s="7">
        <v>200428.93</v>
      </c>
      <c r="H294" s="7">
        <v>24980.42</v>
      </c>
      <c r="I294" s="7">
        <v>2413186.61</v>
      </c>
      <c r="J294" s="7">
        <v>1428794</v>
      </c>
      <c r="K294" s="19">
        <v>42063</v>
      </c>
      <c r="L294" s="8">
        <f t="shared" si="25"/>
        <v>37.677365200187211</v>
      </c>
      <c r="M294" s="8">
        <f t="shared" si="26"/>
        <v>57.200376123541687</v>
      </c>
      <c r="N294" s="8">
        <f t="shared" si="27"/>
        <v>55.6231166271685</v>
      </c>
      <c r="O294" s="8">
        <f t="shared" si="28"/>
        <v>38.125465041418089</v>
      </c>
      <c r="P294" s="8">
        <f t="shared" si="29"/>
        <v>59.551646530921126</v>
      </c>
      <c r="Q294" s="8">
        <f t="shared" si="30"/>
        <v>55.482661912898948</v>
      </c>
    </row>
    <row r="295" spans="1:17" x14ac:dyDescent="0.35">
      <c r="A295" t="s">
        <v>372</v>
      </c>
      <c r="B295" s="18">
        <v>42094</v>
      </c>
      <c r="C295" s="8">
        <v>5775687.4000000004</v>
      </c>
      <c r="D295" s="7">
        <v>2109215.5099999998</v>
      </c>
      <c r="E295" s="7">
        <v>1039530.86</v>
      </c>
      <c r="F295" s="7">
        <v>548996.31999999995</v>
      </c>
      <c r="G295" s="7">
        <v>203409.95</v>
      </c>
      <c r="H295" s="7">
        <v>25565.72</v>
      </c>
      <c r="I295" s="7">
        <v>2455100.52</v>
      </c>
      <c r="J295" s="7">
        <v>1422785.1</v>
      </c>
      <c r="K295" s="19">
        <v>42094</v>
      </c>
      <c r="L295" s="8">
        <f t="shared" si="25"/>
        <v>36.518865442752315</v>
      </c>
      <c r="M295" s="8">
        <f t="shared" si="26"/>
        <v>52.811930951236988</v>
      </c>
      <c r="N295" s="8">
        <f t="shared" si="27"/>
        <v>54.479786193958461</v>
      </c>
      <c r="O295" s="8">
        <f t="shared" si="28"/>
        <v>37.633577570662737</v>
      </c>
      <c r="P295" s="8">
        <f t="shared" si="29"/>
        <v>56.694731328373429</v>
      </c>
      <c r="Q295" s="8">
        <f t="shared" si="30"/>
        <v>55.536196820122974</v>
      </c>
    </row>
    <row r="296" spans="1:17" x14ac:dyDescent="0.35">
      <c r="A296" t="s">
        <v>373</v>
      </c>
      <c r="B296" s="18">
        <v>42124</v>
      </c>
      <c r="C296" s="8">
        <v>5808737.7999999998</v>
      </c>
      <c r="D296" s="7">
        <v>2110197.08</v>
      </c>
      <c r="E296" s="7">
        <v>1038785.68</v>
      </c>
      <c r="F296" s="7">
        <v>504158.34</v>
      </c>
      <c r="G296" s="7">
        <v>206247.97</v>
      </c>
      <c r="H296" s="7">
        <v>26843.64</v>
      </c>
      <c r="I296" s="7">
        <v>2476295.04</v>
      </c>
      <c r="J296" s="7">
        <v>1461582.61</v>
      </c>
      <c r="K296" s="19">
        <v>42124</v>
      </c>
      <c r="L296" s="8">
        <f t="shared" si="25"/>
        <v>36.327979548328038</v>
      </c>
      <c r="M296" s="8">
        <f t="shared" si="26"/>
        <v>48.533431843226793</v>
      </c>
      <c r="N296" s="8">
        <f t="shared" si="27"/>
        <v>55.485643452926404</v>
      </c>
      <c r="O296" s="8">
        <f t="shared" si="28"/>
        <v>36.841403397089188</v>
      </c>
      <c r="P296" s="8">
        <f t="shared" si="29"/>
        <v>52.848579639335156</v>
      </c>
      <c r="Q296" s="8">
        <f t="shared" si="30"/>
        <v>55.196182091351119</v>
      </c>
    </row>
    <row r="297" spans="1:17" x14ac:dyDescent="0.35">
      <c r="A297" t="s">
        <v>374</v>
      </c>
      <c r="B297" s="18">
        <v>42155</v>
      </c>
      <c r="C297" s="8">
        <v>5869554.2000000002</v>
      </c>
      <c r="D297" s="7">
        <v>2094387.3</v>
      </c>
      <c r="E297" s="7">
        <v>1054631.73</v>
      </c>
      <c r="F297" s="7">
        <v>470483.47</v>
      </c>
      <c r="G297" s="7">
        <v>208215.08</v>
      </c>
      <c r="H297" s="7">
        <v>27066.36</v>
      </c>
      <c r="I297" s="7">
        <v>2509393</v>
      </c>
      <c r="J297" s="7">
        <v>1478456.25</v>
      </c>
      <c r="K297" s="19">
        <v>42155</v>
      </c>
      <c r="L297" s="8">
        <f t="shared" si="25"/>
        <v>35.682220976850338</v>
      </c>
      <c r="M297" s="8">
        <f t="shared" si="26"/>
        <v>44.611162040421441</v>
      </c>
      <c r="N297" s="8">
        <f t="shared" si="27"/>
        <v>55.39881269413948</v>
      </c>
      <c r="O297" s="8">
        <f t="shared" si="28"/>
        <v>36.176355322643566</v>
      </c>
      <c r="P297" s="8">
        <f t="shared" si="29"/>
        <v>48.652174944961736</v>
      </c>
      <c r="Q297" s="8">
        <f t="shared" si="30"/>
        <v>55.121414113674781</v>
      </c>
    </row>
    <row r="298" spans="1:17" x14ac:dyDescent="0.35">
      <c r="A298" t="s">
        <v>375</v>
      </c>
      <c r="B298" s="18">
        <v>42185</v>
      </c>
      <c r="C298" s="8">
        <v>5849183.7000000002</v>
      </c>
      <c r="D298" s="7">
        <v>2124269.2799999998</v>
      </c>
      <c r="E298" s="7">
        <v>1037476.53</v>
      </c>
      <c r="F298" s="7">
        <v>524056.38</v>
      </c>
      <c r="G298" s="7">
        <v>210955.98</v>
      </c>
      <c r="H298" s="7">
        <v>26288.81</v>
      </c>
      <c r="I298" s="7">
        <v>2465025.79</v>
      </c>
      <c r="J298" s="7">
        <v>1458330.29</v>
      </c>
      <c r="K298" s="19">
        <v>42185</v>
      </c>
      <c r="L298" s="8">
        <f t="shared" si="25"/>
        <v>36.317363053583016</v>
      </c>
      <c r="M298" s="8">
        <f t="shared" si="26"/>
        <v>50.512600993489464</v>
      </c>
      <c r="N298" s="8">
        <f t="shared" si="27"/>
        <v>55.479417559709312</v>
      </c>
      <c r="O298" s="8">
        <f t="shared" si="28"/>
        <v>36.109187859587131</v>
      </c>
      <c r="P298" s="8">
        <f t="shared" si="29"/>
        <v>47.885731625712566</v>
      </c>
      <c r="Q298" s="8">
        <f t="shared" si="30"/>
        <v>55.454624568925063</v>
      </c>
    </row>
    <row r="299" spans="1:17" x14ac:dyDescent="0.35">
      <c r="A299" t="s">
        <v>376</v>
      </c>
      <c r="B299" s="18">
        <v>42216</v>
      </c>
      <c r="C299" s="8">
        <v>5881250.2999999998</v>
      </c>
      <c r="D299" s="7">
        <v>2137581.34</v>
      </c>
      <c r="E299" s="7">
        <v>1027627.67</v>
      </c>
      <c r="F299" s="7">
        <v>522019.11</v>
      </c>
      <c r="G299" s="7">
        <v>213642.55</v>
      </c>
      <c r="H299" s="7">
        <v>24071.43</v>
      </c>
      <c r="I299" s="7">
        <v>2490599.0499999998</v>
      </c>
      <c r="J299" s="7">
        <v>1485462.91</v>
      </c>
      <c r="K299" s="19">
        <v>42216</v>
      </c>
      <c r="L299" s="8">
        <f t="shared" si="25"/>
        <v>36.345695744321574</v>
      </c>
      <c r="M299" s="8">
        <f t="shared" si="26"/>
        <v>50.79846769793577</v>
      </c>
      <c r="N299" s="8">
        <f t="shared" si="27"/>
        <v>55.82098655682244</v>
      </c>
      <c r="O299" s="8">
        <f t="shared" si="28"/>
        <v>36.11509325825164</v>
      </c>
      <c r="P299" s="8">
        <f t="shared" si="29"/>
        <v>48.640743577282223</v>
      </c>
      <c r="Q299" s="8">
        <f t="shared" si="30"/>
        <v>55.566405603557079</v>
      </c>
    </row>
    <row r="300" spans="1:17" x14ac:dyDescent="0.35">
      <c r="A300" t="s">
        <v>377</v>
      </c>
      <c r="B300" s="18">
        <v>42247</v>
      </c>
      <c r="C300" s="8">
        <v>5922126.5999999996</v>
      </c>
      <c r="D300" s="7">
        <v>2154545.9500000002</v>
      </c>
      <c r="E300" s="7">
        <v>1045003.39</v>
      </c>
      <c r="F300" s="7">
        <v>503229.48</v>
      </c>
      <c r="G300" s="7">
        <v>216189.01</v>
      </c>
      <c r="H300" s="7">
        <v>23504.7</v>
      </c>
      <c r="I300" s="7">
        <v>2527257.52</v>
      </c>
      <c r="J300" s="7">
        <v>1524637.32</v>
      </c>
      <c r="K300" s="19">
        <v>42247</v>
      </c>
      <c r="L300" s="8">
        <f t="shared" si="25"/>
        <v>36.381288268980953</v>
      </c>
      <c r="M300" s="8">
        <f t="shared" si="26"/>
        <v>48.155774882223106</v>
      </c>
      <c r="N300" s="8">
        <f t="shared" si="27"/>
        <v>56.430551974344468</v>
      </c>
      <c r="O300" s="8">
        <f t="shared" si="28"/>
        <v>36.348115688961848</v>
      </c>
      <c r="P300" s="8">
        <f t="shared" si="29"/>
        <v>49.822281191216113</v>
      </c>
      <c r="Q300" s="8">
        <f t="shared" si="30"/>
        <v>55.91031869695874</v>
      </c>
    </row>
    <row r="301" spans="1:17" x14ac:dyDescent="0.35">
      <c r="A301" t="s">
        <v>378</v>
      </c>
      <c r="B301" s="18">
        <v>42277</v>
      </c>
      <c r="C301" s="8">
        <v>5926815.2999999998</v>
      </c>
      <c r="D301" s="7">
        <v>2148939.41</v>
      </c>
      <c r="E301" s="7">
        <v>993075.04</v>
      </c>
      <c r="F301" s="7">
        <v>483259.67</v>
      </c>
      <c r="G301" s="7">
        <v>218550.41</v>
      </c>
      <c r="H301" s="7">
        <v>21858.28</v>
      </c>
      <c r="I301" s="7">
        <v>2571531.65</v>
      </c>
      <c r="J301" s="7">
        <v>1546555.78</v>
      </c>
      <c r="K301" s="19">
        <v>42277</v>
      </c>
      <c r="L301" s="8">
        <f t="shared" si="25"/>
        <v>36.25791088850027</v>
      </c>
      <c r="M301" s="8">
        <f t="shared" si="26"/>
        <v>48.662956023947586</v>
      </c>
      <c r="N301" s="8">
        <f t="shared" si="27"/>
        <v>56.213904332261819</v>
      </c>
      <c r="O301" s="8">
        <f t="shared" si="28"/>
        <v>36.328298300600927</v>
      </c>
      <c r="P301" s="8">
        <f t="shared" si="29"/>
        <v>49.20573286803549</v>
      </c>
      <c r="Q301" s="8">
        <f t="shared" si="30"/>
        <v>56.155147621142909</v>
      </c>
    </row>
    <row r="302" spans="1:17" x14ac:dyDescent="0.35">
      <c r="A302" t="s">
        <v>379</v>
      </c>
      <c r="B302" s="18">
        <v>42308</v>
      </c>
      <c r="C302" s="8">
        <v>5879537.2000000002</v>
      </c>
      <c r="D302" s="7">
        <v>2098913.65</v>
      </c>
      <c r="E302" s="7">
        <v>902500.59</v>
      </c>
      <c r="F302" s="7">
        <v>417783.88</v>
      </c>
      <c r="G302" s="7">
        <v>220259.99</v>
      </c>
      <c r="H302" s="7">
        <v>21327.41</v>
      </c>
      <c r="I302" s="7">
        <v>2593071.4</v>
      </c>
      <c r="J302" s="7">
        <v>1565604.75</v>
      </c>
      <c r="K302" s="19">
        <v>42308</v>
      </c>
      <c r="L302" s="8">
        <f t="shared" si="25"/>
        <v>35.698620122685846</v>
      </c>
      <c r="M302" s="8">
        <f t="shared" si="26"/>
        <v>46.291812396488297</v>
      </c>
      <c r="N302" s="8">
        <f t="shared" si="27"/>
        <v>56.407580196231343</v>
      </c>
      <c r="O302" s="8">
        <f t="shared" si="28"/>
        <v>36.112606426722351</v>
      </c>
      <c r="P302" s="8">
        <f t="shared" si="29"/>
        <v>47.703514434219663</v>
      </c>
      <c r="Q302" s="8">
        <f t="shared" si="30"/>
        <v>56.350678834279215</v>
      </c>
    </row>
    <row r="303" spans="1:17" x14ac:dyDescent="0.35">
      <c r="A303" t="s">
        <v>380</v>
      </c>
      <c r="B303" s="18">
        <v>42338</v>
      </c>
      <c r="C303" s="8">
        <v>5893732.2000000002</v>
      </c>
      <c r="D303" s="7">
        <v>2057005.9</v>
      </c>
      <c r="E303" s="7">
        <v>855317.49</v>
      </c>
      <c r="F303" s="7">
        <v>387859.63</v>
      </c>
      <c r="G303" s="7">
        <v>222809.63</v>
      </c>
      <c r="H303" s="7">
        <v>20201.61</v>
      </c>
      <c r="I303" s="7">
        <v>2623474.23</v>
      </c>
      <c r="J303" s="7">
        <v>1557533.36</v>
      </c>
      <c r="K303" s="19">
        <v>42338</v>
      </c>
      <c r="L303" s="8">
        <f t="shared" si="25"/>
        <v>34.901584093013248</v>
      </c>
      <c r="M303" s="8">
        <f t="shared" si="26"/>
        <v>45.346860614296567</v>
      </c>
      <c r="N303" s="8">
        <f t="shared" si="27"/>
        <v>55.431399242098088</v>
      </c>
      <c r="O303" s="8">
        <f t="shared" si="28"/>
        <v>35.619371701399785</v>
      </c>
      <c r="P303" s="8">
        <f t="shared" si="29"/>
        <v>46.76720967824415</v>
      </c>
      <c r="Q303" s="8">
        <f t="shared" si="30"/>
        <v>56.017627923530419</v>
      </c>
    </row>
    <row r="304" spans="1:17" x14ac:dyDescent="0.35">
      <c r="A304" t="s">
        <v>381</v>
      </c>
      <c r="B304" s="18">
        <v>42369</v>
      </c>
      <c r="C304" s="8">
        <v>5939827.2999999998</v>
      </c>
      <c r="D304" s="7">
        <v>2125908.85</v>
      </c>
      <c r="E304" s="7">
        <v>872978.66</v>
      </c>
      <c r="F304" s="7">
        <v>451779.16</v>
      </c>
      <c r="G304" s="7">
        <v>225858.83</v>
      </c>
      <c r="H304" s="7">
        <v>21676.41</v>
      </c>
      <c r="I304" s="7">
        <v>2613359.12</v>
      </c>
      <c r="J304" s="7">
        <v>1555054.31</v>
      </c>
      <c r="K304" s="19">
        <v>42369</v>
      </c>
      <c r="L304" s="8">
        <f t="shared" si="25"/>
        <v>35.790751862432096</v>
      </c>
      <c r="M304" s="8">
        <f t="shared" si="26"/>
        <v>51.751455184482978</v>
      </c>
      <c r="N304" s="8">
        <f t="shared" si="27"/>
        <v>55.533979700290345</v>
      </c>
      <c r="O304" s="8">
        <f t="shared" si="28"/>
        <v>35.463652026043725</v>
      </c>
      <c r="P304" s="8">
        <f t="shared" si="29"/>
        <v>47.796709398422614</v>
      </c>
      <c r="Q304" s="8">
        <f t="shared" si="30"/>
        <v>55.790986379539923</v>
      </c>
    </row>
    <row r="305" spans="1:17" x14ac:dyDescent="0.35">
      <c r="A305" t="s">
        <v>382</v>
      </c>
      <c r="B305" s="18">
        <v>42400</v>
      </c>
      <c r="C305" s="8">
        <v>5924430.5</v>
      </c>
      <c r="D305" s="7">
        <v>2119524.5</v>
      </c>
      <c r="E305" s="7">
        <v>834207.27</v>
      </c>
      <c r="F305" s="7">
        <v>424495.71</v>
      </c>
      <c r="G305" s="7">
        <v>227975.02</v>
      </c>
      <c r="H305" s="7">
        <v>24383.15</v>
      </c>
      <c r="I305" s="7">
        <v>2641468.09</v>
      </c>
      <c r="J305" s="7">
        <v>1560599.82</v>
      </c>
      <c r="K305" s="19">
        <v>42400</v>
      </c>
      <c r="L305" s="8">
        <f t="shared" si="25"/>
        <v>35.776004123940695</v>
      </c>
      <c r="M305" s="8">
        <f t="shared" si="26"/>
        <v>50.886119704998499</v>
      </c>
      <c r="N305" s="8">
        <f t="shared" si="27"/>
        <v>55.236605474990583</v>
      </c>
      <c r="O305" s="8">
        <f t="shared" si="28"/>
        <v>35.489446693128677</v>
      </c>
      <c r="P305" s="8">
        <f t="shared" si="29"/>
        <v>49.32814516792601</v>
      </c>
      <c r="Q305" s="8">
        <f t="shared" si="30"/>
        <v>55.400661472459682</v>
      </c>
    </row>
    <row r="306" spans="1:17" x14ac:dyDescent="0.35">
      <c r="A306" t="s">
        <v>383</v>
      </c>
      <c r="B306" s="18">
        <v>42429</v>
      </c>
      <c r="C306" s="8">
        <v>5981270.7000000002</v>
      </c>
      <c r="D306" s="7">
        <v>2091404.49</v>
      </c>
      <c r="E306" s="7">
        <v>824418.48</v>
      </c>
      <c r="F306" s="7">
        <v>398806.58</v>
      </c>
      <c r="G306" s="7">
        <v>230182.25</v>
      </c>
      <c r="H306" s="7">
        <v>21474.76</v>
      </c>
      <c r="I306" s="7">
        <v>2675453.56</v>
      </c>
      <c r="J306" s="7">
        <v>1574012.36</v>
      </c>
      <c r="K306" s="19">
        <v>42429</v>
      </c>
      <c r="L306" s="8">
        <f t="shared" si="25"/>
        <v>34.965889271655939</v>
      </c>
      <c r="M306" s="8">
        <f t="shared" si="26"/>
        <v>48.374289232332593</v>
      </c>
      <c r="N306" s="8">
        <f t="shared" si="27"/>
        <v>54.910085927114181</v>
      </c>
      <c r="O306" s="8">
        <f t="shared" si="28"/>
        <v>35.510881752676241</v>
      </c>
      <c r="P306" s="8">
        <f t="shared" si="29"/>
        <v>50.337288040604683</v>
      </c>
      <c r="Q306" s="8">
        <f t="shared" si="30"/>
        <v>55.226890367465039</v>
      </c>
    </row>
    <row r="307" spans="1:17" x14ac:dyDescent="0.35">
      <c r="A307" t="s">
        <v>384</v>
      </c>
      <c r="B307" s="18">
        <v>42460</v>
      </c>
      <c r="C307" s="8">
        <v>5919707.0999999996</v>
      </c>
      <c r="D307" s="7">
        <v>2045324.44</v>
      </c>
      <c r="E307" s="7">
        <v>722408.59</v>
      </c>
      <c r="F307" s="7">
        <v>330426.36</v>
      </c>
      <c r="G307" s="7">
        <v>233612.95</v>
      </c>
      <c r="H307" s="7">
        <v>22545.96</v>
      </c>
      <c r="I307" s="7">
        <v>2713694.4</v>
      </c>
      <c r="J307" s="7">
        <v>1590242.09</v>
      </c>
      <c r="K307" s="19">
        <v>42460</v>
      </c>
      <c r="L307" s="8">
        <f t="shared" si="25"/>
        <v>34.551108787122253</v>
      </c>
      <c r="M307" s="8">
        <f t="shared" si="26"/>
        <v>45.739539171315776</v>
      </c>
      <c r="N307" s="8">
        <f t="shared" si="27"/>
        <v>54.720728396378483</v>
      </c>
      <c r="O307" s="8">
        <f t="shared" si="28"/>
        <v>35.097667394239629</v>
      </c>
      <c r="P307" s="8">
        <f t="shared" si="29"/>
        <v>48.333316036215621</v>
      </c>
      <c r="Q307" s="8">
        <f t="shared" si="30"/>
        <v>54.955806599494416</v>
      </c>
    </row>
    <row r="308" spans="1:17" x14ac:dyDescent="0.35">
      <c r="A308" t="s">
        <v>385</v>
      </c>
      <c r="B308" s="18">
        <v>42490</v>
      </c>
      <c r="C308" s="8">
        <v>5917864.2000000002</v>
      </c>
      <c r="D308" s="7">
        <v>2033986.33</v>
      </c>
      <c r="E308" s="7">
        <v>687431.57</v>
      </c>
      <c r="F308" s="7">
        <v>279503.46999999997</v>
      </c>
      <c r="G308" s="7">
        <v>236159.82</v>
      </c>
      <c r="H308" s="7">
        <v>21258.2</v>
      </c>
      <c r="I308" s="7">
        <v>2741410.95</v>
      </c>
      <c r="J308" s="7">
        <v>1636327.37</v>
      </c>
      <c r="K308" s="19">
        <v>42490</v>
      </c>
      <c r="L308" s="8">
        <f t="shared" si="25"/>
        <v>34.37027720237311</v>
      </c>
      <c r="M308" s="8">
        <f t="shared" si="26"/>
        <v>40.659097166573247</v>
      </c>
      <c r="N308" s="8">
        <f t="shared" si="27"/>
        <v>55.669057027987954</v>
      </c>
      <c r="O308" s="8">
        <f t="shared" si="28"/>
        <v>34.629091753717098</v>
      </c>
      <c r="P308" s="8">
        <f t="shared" si="29"/>
        <v>44.924308523407205</v>
      </c>
      <c r="Q308" s="8">
        <f t="shared" si="30"/>
        <v>55.099957117160208</v>
      </c>
    </row>
    <row r="309" spans="1:17" x14ac:dyDescent="0.35">
      <c r="A309" t="s">
        <v>386</v>
      </c>
      <c r="B309" s="18">
        <v>42521</v>
      </c>
      <c r="C309" s="8">
        <v>5847669.2999999998</v>
      </c>
      <c r="D309" s="7">
        <v>1957521.45</v>
      </c>
      <c r="E309" s="7">
        <v>683543.11</v>
      </c>
      <c r="F309" s="7">
        <v>237789.63</v>
      </c>
      <c r="G309" s="7">
        <v>231918.75</v>
      </c>
      <c r="H309" s="7">
        <v>21681.35</v>
      </c>
      <c r="I309" s="7">
        <v>2727527.82</v>
      </c>
      <c r="J309" s="7">
        <v>1600332.57</v>
      </c>
      <c r="K309" s="19">
        <v>42521</v>
      </c>
      <c r="L309" s="8">
        <f t="shared" si="25"/>
        <v>33.475242007956915</v>
      </c>
      <c r="M309" s="8">
        <f t="shared" si="26"/>
        <v>34.78780292292025</v>
      </c>
      <c r="N309" s="8">
        <f t="shared" si="27"/>
        <v>54.808014999912643</v>
      </c>
      <c r="O309" s="8">
        <f t="shared" si="28"/>
        <v>34.132209332484088</v>
      </c>
      <c r="P309" s="8">
        <f t="shared" si="29"/>
        <v>40.395479753603091</v>
      </c>
      <c r="Q309" s="8">
        <f t="shared" si="30"/>
        <v>55.065933474759696</v>
      </c>
    </row>
    <row r="310" spans="1:17" x14ac:dyDescent="0.35">
      <c r="A310" t="s">
        <v>387</v>
      </c>
      <c r="B310" s="18">
        <v>42551</v>
      </c>
      <c r="C310" s="8">
        <v>5685795.4000000004</v>
      </c>
      <c r="D310" s="7">
        <v>1916170.29</v>
      </c>
      <c r="E310" s="7">
        <v>743478.94</v>
      </c>
      <c r="F310" s="7">
        <v>224681.68</v>
      </c>
      <c r="G310" s="7">
        <v>211145.3</v>
      </c>
      <c r="H310" s="7">
        <v>20685.43</v>
      </c>
      <c r="I310" s="7">
        <v>2652065.38</v>
      </c>
      <c r="J310" s="7">
        <v>1577434.67</v>
      </c>
      <c r="K310" s="19">
        <v>42551</v>
      </c>
      <c r="L310" s="8">
        <f t="shared" si="25"/>
        <v>33.701006722823685</v>
      </c>
      <c r="M310" s="8">
        <f t="shared" si="26"/>
        <v>30.220315319220749</v>
      </c>
      <c r="N310" s="8">
        <f t="shared" si="27"/>
        <v>55.815665649864087</v>
      </c>
      <c r="O310" s="8">
        <f t="shared" si="28"/>
        <v>33.848841977717903</v>
      </c>
      <c r="P310" s="8">
        <f t="shared" si="29"/>
        <v>35.222405136238081</v>
      </c>
      <c r="Q310" s="8">
        <f t="shared" si="30"/>
        <v>55.430912559254892</v>
      </c>
    </row>
    <row r="311" spans="1:17" x14ac:dyDescent="0.35">
      <c r="A311" t="s">
        <v>388</v>
      </c>
      <c r="B311" s="18">
        <v>42582</v>
      </c>
      <c r="C311" s="8">
        <v>5746150.4000000004</v>
      </c>
      <c r="D311" s="7">
        <v>1915926.44</v>
      </c>
      <c r="E311" s="7">
        <v>776026.95</v>
      </c>
      <c r="F311" s="7">
        <v>221354.57</v>
      </c>
      <c r="G311" s="7">
        <v>213164.89</v>
      </c>
      <c r="H311" s="7">
        <v>17693.330000000002</v>
      </c>
      <c r="I311" s="7">
        <v>2664827.79</v>
      </c>
      <c r="J311" s="7">
        <v>1596392.23</v>
      </c>
      <c r="K311" s="19">
        <v>42582</v>
      </c>
      <c r="L311" s="8">
        <f t="shared" si="25"/>
        <v>33.342782674118652</v>
      </c>
      <c r="M311" s="8">
        <f t="shared" si="26"/>
        <v>28.524082829855331</v>
      </c>
      <c r="N311" s="8">
        <f t="shared" si="27"/>
        <v>56.083727078833292</v>
      </c>
      <c r="O311" s="8">
        <f t="shared" si="28"/>
        <v>33.506343801633086</v>
      </c>
      <c r="P311" s="8">
        <f t="shared" si="29"/>
        <v>31.177400357332107</v>
      </c>
      <c r="Q311" s="8">
        <f t="shared" si="30"/>
        <v>55.569135909536669</v>
      </c>
    </row>
    <row r="312" spans="1:17" x14ac:dyDescent="0.35">
      <c r="A312" t="s">
        <v>389</v>
      </c>
      <c r="B312" s="18">
        <v>42613</v>
      </c>
      <c r="C312" s="8">
        <v>5867519.7000000002</v>
      </c>
      <c r="D312" s="7">
        <v>1911307.64</v>
      </c>
      <c r="E312" s="7">
        <v>786344.71</v>
      </c>
      <c r="F312" s="7">
        <v>209220.47</v>
      </c>
      <c r="G312" s="7">
        <v>215610.58</v>
      </c>
      <c r="H312" s="7">
        <v>15423.58</v>
      </c>
      <c r="I312" s="7">
        <v>2696984.48</v>
      </c>
      <c r="J312" s="7">
        <v>1616224.32</v>
      </c>
      <c r="K312" s="19">
        <v>42613</v>
      </c>
      <c r="L312" s="8">
        <f t="shared" si="25"/>
        <v>32.574371075396641</v>
      </c>
      <c r="M312" s="8">
        <f t="shared" si="26"/>
        <v>26.606711705353753</v>
      </c>
      <c r="N312" s="8">
        <f t="shared" si="27"/>
        <v>56.020417064087184</v>
      </c>
      <c r="O312" s="8">
        <f t="shared" si="28"/>
        <v>33.206053490779659</v>
      </c>
      <c r="P312" s="8">
        <f t="shared" si="29"/>
        <v>28.450369951476613</v>
      </c>
      <c r="Q312" s="8">
        <f t="shared" si="30"/>
        <v>55.97326993092819</v>
      </c>
    </row>
    <row r="313" spans="1:17" x14ac:dyDescent="0.35">
      <c r="A313" t="s">
        <v>390</v>
      </c>
      <c r="B313" s="18">
        <v>42643</v>
      </c>
      <c r="C313" s="8">
        <v>5887459.2999999998</v>
      </c>
      <c r="D313" s="7">
        <v>2023470.34</v>
      </c>
      <c r="E313" s="7">
        <v>776443.99</v>
      </c>
      <c r="F313" s="7">
        <v>294080.28999999998</v>
      </c>
      <c r="G313" s="7">
        <v>217931.04</v>
      </c>
      <c r="H313" s="7">
        <v>18104.53</v>
      </c>
      <c r="I313" s="7">
        <v>2738680.08</v>
      </c>
      <c r="J313" s="7">
        <v>1628698.68</v>
      </c>
      <c r="K313" s="19">
        <v>42643</v>
      </c>
      <c r="L313" s="8">
        <f t="shared" si="25"/>
        <v>34.369160564727814</v>
      </c>
      <c r="M313" s="8">
        <f t="shared" si="26"/>
        <v>37.87527417141834</v>
      </c>
      <c r="N313" s="8">
        <f t="shared" si="27"/>
        <v>55.699012929370298</v>
      </c>
      <c r="O313" s="8">
        <f t="shared" si="28"/>
        <v>33.428771438081036</v>
      </c>
      <c r="P313" s="8">
        <f t="shared" si="29"/>
        <v>31.002022902209138</v>
      </c>
      <c r="Q313" s="8">
        <f t="shared" si="30"/>
        <v>55.934385690763598</v>
      </c>
    </row>
    <row r="314" spans="1:17" x14ac:dyDescent="0.35">
      <c r="A314" t="s">
        <v>391</v>
      </c>
      <c r="B314" s="18">
        <v>42674</v>
      </c>
      <c r="C314" s="8">
        <v>5840638.4000000004</v>
      </c>
      <c r="D314" s="7">
        <v>2014949.5</v>
      </c>
      <c r="E314" s="7">
        <v>742184.84</v>
      </c>
      <c r="F314" s="7">
        <v>281798.65999999997</v>
      </c>
      <c r="G314" s="7">
        <v>219611.76</v>
      </c>
      <c r="H314" s="7">
        <v>18103.47</v>
      </c>
      <c r="I314" s="7">
        <v>2731279.75</v>
      </c>
      <c r="J314" s="7">
        <v>1632063.52</v>
      </c>
      <c r="K314" s="19">
        <v>42674</v>
      </c>
      <c r="L314" s="8">
        <f t="shared" si="25"/>
        <v>34.498788694057822</v>
      </c>
      <c r="M314" s="8">
        <f t="shared" si="26"/>
        <v>37.968797638065475</v>
      </c>
      <c r="N314" s="8">
        <f t="shared" si="27"/>
        <v>55.920964373237837</v>
      </c>
      <c r="O314" s="8">
        <f t="shared" si="28"/>
        <v>33.814106778060761</v>
      </c>
      <c r="P314" s="8">
        <f t="shared" si="29"/>
        <v>34.15026117161252</v>
      </c>
      <c r="Q314" s="8">
        <f t="shared" si="30"/>
        <v>55.880131455565106</v>
      </c>
    </row>
    <row r="315" spans="1:17" x14ac:dyDescent="0.35">
      <c r="A315" t="s">
        <v>392</v>
      </c>
      <c r="B315" s="18">
        <v>42704</v>
      </c>
      <c r="C315" s="8">
        <v>5936248.2999999998</v>
      </c>
      <c r="D315" s="7">
        <v>1998120.42</v>
      </c>
      <c r="E315" s="7">
        <v>759155.01</v>
      </c>
      <c r="F315" s="7">
        <v>248299.3</v>
      </c>
      <c r="G315" s="7">
        <v>221671.78</v>
      </c>
      <c r="H315" s="7">
        <v>18116.740000000002</v>
      </c>
      <c r="I315" s="7">
        <v>2774969.59</v>
      </c>
      <c r="J315" s="7">
        <v>1648912.96</v>
      </c>
      <c r="K315" s="19">
        <v>42704</v>
      </c>
      <c r="L315" s="8">
        <f t="shared" si="25"/>
        <v>33.659650321567582</v>
      </c>
      <c r="M315" s="8">
        <f t="shared" si="26"/>
        <v>32.707325477572752</v>
      </c>
      <c r="N315" s="8">
        <f t="shared" si="27"/>
        <v>55.629936791535393</v>
      </c>
      <c r="O315" s="8">
        <f t="shared" si="28"/>
        <v>34.175866526784411</v>
      </c>
      <c r="P315" s="8">
        <f t="shared" si="29"/>
        <v>36.183799095685522</v>
      </c>
      <c r="Q315" s="8">
        <f t="shared" si="30"/>
        <v>55.749971364714504</v>
      </c>
    </row>
    <row r="316" spans="1:17" x14ac:dyDescent="0.35">
      <c r="A316" t="s">
        <v>393</v>
      </c>
      <c r="B316" s="18">
        <v>42735</v>
      </c>
      <c r="C316" s="8">
        <v>5906749.0999999996</v>
      </c>
      <c r="D316" s="7">
        <v>2105296.7999999998</v>
      </c>
      <c r="E316" s="7">
        <v>775710.05</v>
      </c>
      <c r="F316" s="7">
        <v>292320.96999999997</v>
      </c>
      <c r="G316" s="7">
        <v>224451.35</v>
      </c>
      <c r="H316" s="7">
        <v>17124.349999999999</v>
      </c>
      <c r="I316" s="7">
        <v>2721587.22</v>
      </c>
      <c r="J316" s="7">
        <v>1712900.44</v>
      </c>
      <c r="K316" s="19">
        <v>42735</v>
      </c>
      <c r="L316" s="8">
        <f t="shared" si="25"/>
        <v>35.642224925382386</v>
      </c>
      <c r="M316" s="8">
        <f t="shared" si="26"/>
        <v>37.684308718186642</v>
      </c>
      <c r="N316" s="8">
        <f t="shared" si="27"/>
        <v>58.723765792380647</v>
      </c>
      <c r="O316" s="8">
        <f t="shared" si="28"/>
        <v>34.600221313669266</v>
      </c>
      <c r="P316" s="8">
        <f t="shared" si="29"/>
        <v>36.120143944608294</v>
      </c>
      <c r="Q316" s="8">
        <f t="shared" si="30"/>
        <v>56.758222319051292</v>
      </c>
    </row>
    <row r="317" spans="1:17" x14ac:dyDescent="0.35">
      <c r="A317" t="s">
        <v>394</v>
      </c>
      <c r="B317" s="18">
        <v>42766</v>
      </c>
      <c r="C317" s="8">
        <v>5999004.4000000004</v>
      </c>
      <c r="D317" s="7">
        <v>2131177.04</v>
      </c>
      <c r="E317" s="7">
        <v>789454.6</v>
      </c>
      <c r="F317" s="7">
        <v>250234.73</v>
      </c>
      <c r="G317" s="7">
        <v>226568.88</v>
      </c>
      <c r="H317" s="7">
        <v>15842.66</v>
      </c>
      <c r="I317" s="7">
        <v>2761414.25</v>
      </c>
      <c r="J317" s="7">
        <v>1791567.45</v>
      </c>
      <c r="K317" s="19">
        <v>42766</v>
      </c>
      <c r="L317" s="8">
        <f t="shared" si="25"/>
        <v>35.525512199991049</v>
      </c>
      <c r="M317" s="8">
        <f t="shared" si="26"/>
        <v>31.697165359477292</v>
      </c>
      <c r="N317" s="8">
        <f t="shared" si="27"/>
        <v>60.489301022258445</v>
      </c>
      <c r="O317" s="8">
        <f t="shared" si="28"/>
        <v>34.94246248231368</v>
      </c>
      <c r="P317" s="8">
        <f t="shared" si="29"/>
        <v>34.029599851745566</v>
      </c>
      <c r="Q317" s="8">
        <f t="shared" si="30"/>
        <v>58.281001202058157</v>
      </c>
    </row>
    <row r="318" spans="1:17" x14ac:dyDescent="0.35">
      <c r="A318" t="s">
        <v>395</v>
      </c>
      <c r="B318" s="18">
        <v>42794</v>
      </c>
      <c r="C318" s="8">
        <v>6044892.5</v>
      </c>
      <c r="D318" s="7">
        <v>2173890.25</v>
      </c>
      <c r="E318" s="7">
        <v>794638.84</v>
      </c>
      <c r="F318" s="7">
        <v>240231.65</v>
      </c>
      <c r="G318" s="7">
        <v>228527.48</v>
      </c>
      <c r="H318" s="7">
        <v>15070.23</v>
      </c>
      <c r="I318" s="7">
        <v>2786382.51</v>
      </c>
      <c r="J318" s="7">
        <v>1847538.64</v>
      </c>
      <c r="K318" s="19">
        <v>42794</v>
      </c>
      <c r="L318" s="8">
        <f t="shared" si="25"/>
        <v>35.962430266543201</v>
      </c>
      <c r="M318" s="8">
        <f t="shared" si="26"/>
        <v>30.231551480670138</v>
      </c>
      <c r="N318" s="8">
        <f t="shared" si="27"/>
        <v>61.77991635498212</v>
      </c>
      <c r="O318" s="8">
        <f t="shared" si="28"/>
        <v>35.71005579730555</v>
      </c>
      <c r="P318" s="8">
        <f t="shared" si="29"/>
        <v>33.204341852778022</v>
      </c>
      <c r="Q318" s="8">
        <f t="shared" si="30"/>
        <v>60.33099438987373</v>
      </c>
    </row>
    <row r="319" spans="1:17" x14ac:dyDescent="0.35">
      <c r="A319" t="s">
        <v>396</v>
      </c>
      <c r="B319" s="18">
        <v>42825</v>
      </c>
      <c r="C319" s="8">
        <v>6148465.2999999998</v>
      </c>
      <c r="D319" s="7">
        <v>2168365.0299999998</v>
      </c>
      <c r="E319" s="7">
        <v>809701.83</v>
      </c>
      <c r="F319" s="7">
        <v>265379.99</v>
      </c>
      <c r="G319" s="7">
        <v>231228.17</v>
      </c>
      <c r="H319" s="7">
        <v>14782.61</v>
      </c>
      <c r="I319" s="7">
        <v>2819973.58</v>
      </c>
      <c r="J319" s="7">
        <v>1817870.13</v>
      </c>
      <c r="K319" s="19">
        <v>42825</v>
      </c>
      <c r="L319" s="8">
        <f t="shared" si="25"/>
        <v>35.266768603215503</v>
      </c>
      <c r="M319" s="8">
        <f t="shared" si="26"/>
        <v>32.77502657984607</v>
      </c>
      <c r="N319" s="8">
        <f t="shared" si="27"/>
        <v>60.063309153516322</v>
      </c>
      <c r="O319" s="8">
        <f t="shared" si="28"/>
        <v>35.584903689916587</v>
      </c>
      <c r="P319" s="8">
        <f t="shared" si="29"/>
        <v>31.567914473331168</v>
      </c>
      <c r="Q319" s="8">
        <f t="shared" si="30"/>
        <v>60.777508843585629</v>
      </c>
    </row>
    <row r="320" spans="1:17" x14ac:dyDescent="0.35">
      <c r="A320" t="s">
        <v>397</v>
      </c>
      <c r="B320" s="18">
        <v>42855</v>
      </c>
      <c r="C320" s="8">
        <v>6260462.2000000002</v>
      </c>
      <c r="D320" s="7">
        <v>2170505.92</v>
      </c>
      <c r="E320" s="7">
        <v>874463.36</v>
      </c>
      <c r="F320" s="7">
        <v>279255.08</v>
      </c>
      <c r="G320" s="7">
        <v>236672.26</v>
      </c>
      <c r="H320" s="7">
        <v>15635.67</v>
      </c>
      <c r="I320" s="7">
        <v>2845415.86</v>
      </c>
      <c r="J320" s="7">
        <v>1800987.03</v>
      </c>
      <c r="K320" s="19">
        <v>42855</v>
      </c>
      <c r="L320" s="8">
        <f t="shared" si="25"/>
        <v>34.670058705889154</v>
      </c>
      <c r="M320" s="8">
        <f t="shared" si="26"/>
        <v>31.934451776229938</v>
      </c>
      <c r="N320" s="8">
        <f t="shared" si="27"/>
        <v>58.94129659083206</v>
      </c>
      <c r="O320" s="8">
        <f t="shared" si="28"/>
        <v>35.299752525215951</v>
      </c>
      <c r="P320" s="8">
        <f t="shared" si="29"/>
        <v>31.647009945582045</v>
      </c>
      <c r="Q320" s="8">
        <f t="shared" si="30"/>
        <v>60.261507366443503</v>
      </c>
    </row>
    <row r="321" spans="1:17" x14ac:dyDescent="0.35">
      <c r="A321" t="s">
        <v>398</v>
      </c>
      <c r="B321" s="18">
        <v>42886</v>
      </c>
      <c r="C321" s="8">
        <v>6263389.9000000004</v>
      </c>
      <c r="D321" s="7">
        <v>2149837.4900000002</v>
      </c>
      <c r="E321" s="7">
        <v>827553.73</v>
      </c>
      <c r="F321" s="7">
        <v>294513.71999999997</v>
      </c>
      <c r="G321" s="7">
        <v>238143.44</v>
      </c>
      <c r="H321" s="7">
        <v>16124.76</v>
      </c>
      <c r="I321" s="7">
        <v>2859400.69</v>
      </c>
      <c r="J321" s="7">
        <v>1761941.17</v>
      </c>
      <c r="K321" s="19">
        <v>42886</v>
      </c>
      <c r="L321" s="8">
        <f t="shared" si="25"/>
        <v>34.323864940932388</v>
      </c>
      <c r="M321" s="8">
        <f t="shared" si="26"/>
        <v>35.588471095405488</v>
      </c>
      <c r="N321" s="8">
        <f t="shared" si="27"/>
        <v>57.402440623178464</v>
      </c>
      <c r="O321" s="8">
        <f t="shared" si="28"/>
        <v>34.75356408334568</v>
      </c>
      <c r="P321" s="8">
        <f t="shared" si="29"/>
        <v>33.432649817160495</v>
      </c>
      <c r="Q321" s="8">
        <f t="shared" si="30"/>
        <v>58.802348789175618</v>
      </c>
    </row>
    <row r="322" spans="1:17" x14ac:dyDescent="0.35">
      <c r="A322" t="s">
        <v>399</v>
      </c>
      <c r="B322" s="18">
        <v>42916</v>
      </c>
      <c r="C322" s="8">
        <v>6302100.0999999996</v>
      </c>
      <c r="D322" s="7">
        <v>2160484.67</v>
      </c>
      <c r="E322" s="7">
        <v>898364.94</v>
      </c>
      <c r="F322" s="7">
        <v>308080.19</v>
      </c>
      <c r="G322" s="7">
        <v>241908.77</v>
      </c>
      <c r="H322" s="7">
        <v>15401.7</v>
      </c>
      <c r="I322" s="7">
        <v>2810457.14</v>
      </c>
      <c r="J322" s="7">
        <v>1763291.43</v>
      </c>
      <c r="K322" s="19">
        <v>42916</v>
      </c>
      <c r="L322" s="8">
        <f t="shared" si="25"/>
        <v>34.281979589629181</v>
      </c>
      <c r="M322" s="8">
        <f t="shared" si="26"/>
        <v>34.293434247333835</v>
      </c>
      <c r="N322" s="8">
        <f t="shared" si="27"/>
        <v>58.272605003637977</v>
      </c>
      <c r="O322" s="8">
        <f t="shared" si="28"/>
        <v>34.425301078816908</v>
      </c>
      <c r="P322" s="8">
        <f t="shared" si="29"/>
        <v>33.938785706323088</v>
      </c>
      <c r="Q322" s="8">
        <f t="shared" si="30"/>
        <v>58.205447405882836</v>
      </c>
    </row>
    <row r="323" spans="1:17" x14ac:dyDescent="0.35">
      <c r="A323" t="s">
        <v>400</v>
      </c>
      <c r="B323" s="18">
        <v>42947</v>
      </c>
      <c r="C323" s="8">
        <v>6341369.2000000002</v>
      </c>
      <c r="D323" s="7">
        <v>2127402.87</v>
      </c>
      <c r="E323" s="7">
        <v>900749.21</v>
      </c>
      <c r="F323" s="7">
        <v>285861.45</v>
      </c>
      <c r="G323" s="7">
        <v>244038.56</v>
      </c>
      <c r="H323" s="7">
        <v>13593.48</v>
      </c>
      <c r="I323" s="7">
        <v>2816160.97</v>
      </c>
      <c r="J323" s="7">
        <v>1762549.19</v>
      </c>
      <c r="K323" s="19">
        <v>42947</v>
      </c>
      <c r="L323" s="8">
        <f t="shared" si="25"/>
        <v>33.548005216286732</v>
      </c>
      <c r="M323" s="8">
        <f t="shared" si="26"/>
        <v>31.735964553330003</v>
      </c>
      <c r="N323" s="8">
        <f t="shared" si="27"/>
        <v>58.040093549063442</v>
      </c>
      <c r="O323" s="8">
        <f t="shared" si="28"/>
        <v>34.051283248949431</v>
      </c>
      <c r="P323" s="8">
        <f t="shared" si="29"/>
        <v>33.872623298689774</v>
      </c>
      <c r="Q323" s="8">
        <f t="shared" si="30"/>
        <v>57.905046391959957</v>
      </c>
    </row>
    <row r="324" spans="1:17" x14ac:dyDescent="0.35">
      <c r="A324" t="s">
        <v>401</v>
      </c>
      <c r="B324" s="18">
        <v>42978</v>
      </c>
      <c r="C324" s="8">
        <v>6427871.7000000002</v>
      </c>
      <c r="D324" s="7">
        <v>2105934.17</v>
      </c>
      <c r="E324" s="7">
        <v>918581.23</v>
      </c>
      <c r="F324" s="7">
        <v>235000.63</v>
      </c>
      <c r="G324" s="7">
        <v>245566.96</v>
      </c>
      <c r="H324" s="7">
        <v>13607.32</v>
      </c>
      <c r="I324" s="7">
        <v>2853100.86</v>
      </c>
      <c r="J324" s="7">
        <v>1791346.81</v>
      </c>
      <c r="K324" s="19">
        <v>42978</v>
      </c>
      <c r="L324" s="8">
        <f t="shared" si="25"/>
        <v>32.762542071273757</v>
      </c>
      <c r="M324" s="8">
        <f t="shared" si="26"/>
        <v>25.582999339100365</v>
      </c>
      <c r="N324" s="8">
        <f t="shared" si="27"/>
        <v>58.249358590492619</v>
      </c>
      <c r="O324" s="8">
        <f t="shared" si="28"/>
        <v>33.530842292396557</v>
      </c>
      <c r="P324" s="8">
        <f t="shared" si="29"/>
        <v>30.537466046588069</v>
      </c>
      <c r="Q324" s="8">
        <f t="shared" si="30"/>
        <v>58.187352381064677</v>
      </c>
    </row>
    <row r="325" spans="1:17" x14ac:dyDescent="0.35">
      <c r="A325" t="s">
        <v>402</v>
      </c>
      <c r="B325" s="18">
        <v>43008</v>
      </c>
      <c r="C325" s="8">
        <v>6486381.4000000004</v>
      </c>
      <c r="D325" s="7">
        <v>2143783.5299999998</v>
      </c>
      <c r="E325" s="7">
        <v>908296.11</v>
      </c>
      <c r="F325" s="7">
        <v>245093.43</v>
      </c>
      <c r="G325" s="7">
        <v>250275.89</v>
      </c>
      <c r="H325" s="7">
        <v>14329.33</v>
      </c>
      <c r="I325" s="7">
        <v>2863256.18</v>
      </c>
      <c r="J325" s="7">
        <v>1814375.79</v>
      </c>
      <c r="K325" s="19">
        <v>43008</v>
      </c>
      <c r="L325" s="8">
        <f t="shared" ref="L325:L388" si="31">100*(D325/C325)</f>
        <v>33.050531533652951</v>
      </c>
      <c r="M325" s="8">
        <f t="shared" ref="M325:M388" si="32">100*(F325/E325)</f>
        <v>26.983868729769195</v>
      </c>
      <c r="N325" s="8">
        <f t="shared" ref="N325:N388" si="33">100*((J325+H325)/(I325+G325))</f>
        <v>58.734102584657165</v>
      </c>
      <c r="O325" s="8">
        <f t="shared" si="28"/>
        <v>33.120359607071151</v>
      </c>
      <c r="P325" s="8">
        <f t="shared" si="29"/>
        <v>28.100944207399852</v>
      </c>
      <c r="Q325" s="8">
        <f t="shared" si="30"/>
        <v>58.341184908071078</v>
      </c>
    </row>
    <row r="326" spans="1:17" x14ac:dyDescent="0.35">
      <c r="A326" t="s">
        <v>403</v>
      </c>
      <c r="B326" s="18">
        <v>43039</v>
      </c>
      <c r="C326" s="8">
        <v>6494376.4000000004</v>
      </c>
      <c r="D326" s="7">
        <v>2129402.02</v>
      </c>
      <c r="E326" s="7">
        <v>922877.77</v>
      </c>
      <c r="F326" s="7">
        <v>224413.52</v>
      </c>
      <c r="G326" s="7">
        <v>250453.24</v>
      </c>
      <c r="H326" s="7">
        <v>13794.44</v>
      </c>
      <c r="I326" s="7">
        <v>2870002.1</v>
      </c>
      <c r="J326" s="7">
        <v>1823969.91</v>
      </c>
      <c r="K326" s="19">
        <v>43039</v>
      </c>
      <c r="L326" s="8">
        <f t="shared" si="31"/>
        <v>32.788398590509779</v>
      </c>
      <c r="M326" s="8">
        <f t="shared" si="32"/>
        <v>24.316710976795981</v>
      </c>
      <c r="N326" s="8">
        <f t="shared" si="33"/>
        <v>58.894108383554041</v>
      </c>
      <c r="O326" s="8">
        <f t="shared" si="28"/>
        <v>32.867157398478831</v>
      </c>
      <c r="P326" s="8">
        <f t="shared" si="29"/>
        <v>25.627859681888513</v>
      </c>
      <c r="Q326" s="8">
        <f t="shared" si="30"/>
        <v>58.625856519567947</v>
      </c>
    </row>
    <row r="327" spans="1:17" x14ac:dyDescent="0.35">
      <c r="A327" t="s">
        <v>404</v>
      </c>
      <c r="B327" s="18">
        <v>43069</v>
      </c>
      <c r="C327" s="8">
        <v>6519162.0999999996</v>
      </c>
      <c r="D327" s="7">
        <v>2120454.92</v>
      </c>
      <c r="E327" s="7">
        <v>906233.47</v>
      </c>
      <c r="F327" s="7">
        <v>226231.28</v>
      </c>
      <c r="G327" s="7">
        <v>252664</v>
      </c>
      <c r="H327" s="7">
        <v>13914.9</v>
      </c>
      <c r="I327" s="7">
        <v>2855407.89</v>
      </c>
      <c r="J327" s="7">
        <v>1811832.19</v>
      </c>
      <c r="K327" s="19">
        <v>43069</v>
      </c>
      <c r="L327" s="8">
        <f t="shared" si="31"/>
        <v>32.526494777603396</v>
      </c>
      <c r="M327" s="8">
        <f t="shared" si="32"/>
        <v>24.96390692786926</v>
      </c>
      <c r="N327" s="8">
        <f t="shared" si="33"/>
        <v>58.742112622111833</v>
      </c>
      <c r="O327" s="8">
        <f t="shared" si="28"/>
        <v>32.788474967255375</v>
      </c>
      <c r="P327" s="8">
        <f t="shared" si="29"/>
        <v>25.421495544811478</v>
      </c>
      <c r="Q327" s="8">
        <f t="shared" si="30"/>
        <v>58.790107863441015</v>
      </c>
    </row>
    <row r="328" spans="1:17" x14ac:dyDescent="0.35">
      <c r="A328" t="s">
        <v>405</v>
      </c>
      <c r="B328" s="18">
        <v>43100</v>
      </c>
      <c r="C328" s="8">
        <v>6397614.7000000002</v>
      </c>
      <c r="D328" s="7">
        <v>2103356.21</v>
      </c>
      <c r="E328" s="7">
        <v>903393.43</v>
      </c>
      <c r="F328" s="7">
        <v>246979.34</v>
      </c>
      <c r="G328" s="7">
        <v>240394.36</v>
      </c>
      <c r="H328" s="7">
        <v>12564.66</v>
      </c>
      <c r="I328" s="7">
        <v>2806367.77</v>
      </c>
      <c r="J328" s="7">
        <v>1781185.65</v>
      </c>
      <c r="K328" s="19">
        <v>43100</v>
      </c>
      <c r="L328" s="8">
        <f t="shared" si="31"/>
        <v>32.877194214274894</v>
      </c>
      <c r="M328" s="8">
        <f t="shared" si="32"/>
        <v>27.339067542255645</v>
      </c>
      <c r="N328" s="8">
        <f t="shared" si="33"/>
        <v>58.873986004283175</v>
      </c>
      <c r="O328" s="8">
        <f t="shared" ref="O328:O391" si="34">AVERAGE(L326:L328)</f>
        <v>32.730695860796025</v>
      </c>
      <c r="P328" s="8">
        <f t="shared" ref="P328:P391" si="35">AVERAGE(M326:M328)</f>
        <v>25.539895148973628</v>
      </c>
      <c r="Q328" s="8">
        <f t="shared" ref="Q328:Q391" si="36">AVERAGE(N326:N328)</f>
        <v>58.836735669983021</v>
      </c>
    </row>
    <row r="329" spans="1:17" x14ac:dyDescent="0.35">
      <c r="A329" t="s">
        <v>406</v>
      </c>
      <c r="B329" s="18">
        <v>43131</v>
      </c>
      <c r="C329" s="8">
        <v>6452409.2000000002</v>
      </c>
      <c r="D329" s="7">
        <v>2110906.0099999998</v>
      </c>
      <c r="E329" s="7">
        <v>906967.4</v>
      </c>
      <c r="F329" s="7">
        <v>260798.7</v>
      </c>
      <c r="G329" s="7">
        <v>242313.51</v>
      </c>
      <c r="H329" s="7">
        <v>11621.72</v>
      </c>
      <c r="I329" s="7">
        <v>2821214.17</v>
      </c>
      <c r="J329" s="7">
        <v>1780352.67</v>
      </c>
      <c r="K329" s="19">
        <v>43131</v>
      </c>
      <c r="L329" s="8">
        <f t="shared" si="31"/>
        <v>32.7150052727592</v>
      </c>
      <c r="M329" s="8">
        <f t="shared" si="32"/>
        <v>28.755024712023829</v>
      </c>
      <c r="N329" s="8">
        <f t="shared" si="33"/>
        <v>58.493820757643689</v>
      </c>
      <c r="O329" s="8">
        <f t="shared" si="34"/>
        <v>32.70623142154583</v>
      </c>
      <c r="P329" s="8">
        <f t="shared" si="35"/>
        <v>27.019333060716246</v>
      </c>
      <c r="Q329" s="8">
        <f t="shared" si="36"/>
        <v>58.703306461346223</v>
      </c>
    </row>
    <row r="330" spans="1:17" x14ac:dyDescent="0.35">
      <c r="A330" t="s">
        <v>407</v>
      </c>
      <c r="B330" s="18">
        <v>43159</v>
      </c>
      <c r="C330" s="8">
        <v>6487324.2000000002</v>
      </c>
      <c r="D330" s="7">
        <v>2057546.9</v>
      </c>
      <c r="E330" s="7">
        <v>897927.24</v>
      </c>
      <c r="F330" s="7">
        <v>216337.58</v>
      </c>
      <c r="G330" s="7">
        <v>245524.51</v>
      </c>
      <c r="H330" s="7">
        <v>11828.11</v>
      </c>
      <c r="I330" s="7">
        <v>2848926.26</v>
      </c>
      <c r="J330" s="7">
        <v>1769694.98</v>
      </c>
      <c r="K330" s="19">
        <v>43159</v>
      </c>
      <c r="L330" s="8">
        <f t="shared" si="31"/>
        <v>31.71641861216062</v>
      </c>
      <c r="M330" s="8">
        <f t="shared" si="32"/>
        <v>24.092996666411413</v>
      </c>
      <c r="N330" s="8">
        <f t="shared" si="33"/>
        <v>57.57154410958686</v>
      </c>
      <c r="O330" s="8">
        <f t="shared" si="34"/>
        <v>32.436206033064906</v>
      </c>
      <c r="P330" s="8">
        <f t="shared" si="35"/>
        <v>26.729029640230294</v>
      </c>
      <c r="Q330" s="8">
        <f t="shared" si="36"/>
        <v>58.313116957171239</v>
      </c>
    </row>
    <row r="331" spans="1:17" x14ac:dyDescent="0.35">
      <c r="A331" t="s">
        <v>408</v>
      </c>
      <c r="B331" s="18">
        <v>43190</v>
      </c>
      <c r="C331" s="8">
        <v>6552336.0999999996</v>
      </c>
      <c r="D331" s="7">
        <v>2086772.18</v>
      </c>
      <c r="E331" s="7">
        <v>865930.79</v>
      </c>
      <c r="F331" s="7">
        <v>212483.89</v>
      </c>
      <c r="G331" s="7">
        <v>247984.15</v>
      </c>
      <c r="H331" s="7">
        <v>11982.34</v>
      </c>
      <c r="I331" s="7">
        <v>2917657.01</v>
      </c>
      <c r="J331" s="7">
        <v>1801617.54</v>
      </c>
      <c r="K331" s="19">
        <v>43190</v>
      </c>
      <c r="L331" s="8">
        <f t="shared" si="31"/>
        <v>31.847758542178568</v>
      </c>
      <c r="M331" s="8">
        <f t="shared" si="32"/>
        <v>24.538207031534242</v>
      </c>
      <c r="N331" s="8">
        <f t="shared" si="33"/>
        <v>57.290128234243717</v>
      </c>
      <c r="O331" s="8">
        <f t="shared" si="34"/>
        <v>32.093060809032799</v>
      </c>
      <c r="P331" s="8">
        <f t="shared" si="35"/>
        <v>25.795409469989824</v>
      </c>
      <c r="Q331" s="8">
        <f t="shared" si="36"/>
        <v>57.785164367158096</v>
      </c>
    </row>
    <row r="332" spans="1:17" x14ac:dyDescent="0.35">
      <c r="A332" t="s">
        <v>409</v>
      </c>
      <c r="B332" s="18">
        <v>43220</v>
      </c>
      <c r="C332" s="8">
        <v>6599591</v>
      </c>
      <c r="D332" s="7">
        <v>2106477.4300000002</v>
      </c>
      <c r="E332" s="7">
        <v>839937.05</v>
      </c>
      <c r="F332" s="7">
        <v>204690.87</v>
      </c>
      <c r="G332" s="7">
        <v>250225.87</v>
      </c>
      <c r="H332" s="7">
        <v>11538.72</v>
      </c>
      <c r="I332" s="7">
        <v>2994640.26</v>
      </c>
      <c r="J332" s="7">
        <v>1831579.48</v>
      </c>
      <c r="K332" s="19">
        <v>43220</v>
      </c>
      <c r="L332" s="8">
        <f t="shared" si="31"/>
        <v>31.918302664513611</v>
      </c>
      <c r="M332" s="8">
        <f t="shared" si="32"/>
        <v>24.369786997727982</v>
      </c>
      <c r="N332" s="8">
        <f t="shared" si="33"/>
        <v>56.801055148614097</v>
      </c>
      <c r="O332" s="8">
        <f t="shared" si="34"/>
        <v>31.827493272950932</v>
      </c>
      <c r="P332" s="8">
        <f t="shared" si="35"/>
        <v>24.333663565224544</v>
      </c>
      <c r="Q332" s="8">
        <f t="shared" si="36"/>
        <v>57.220909164148225</v>
      </c>
    </row>
    <row r="333" spans="1:17" x14ac:dyDescent="0.35">
      <c r="A333" t="s">
        <v>410</v>
      </c>
      <c r="B333" s="18">
        <v>43251</v>
      </c>
      <c r="C333" s="8">
        <v>6710208.2000000002</v>
      </c>
      <c r="D333" s="7">
        <v>2121789.4900000002</v>
      </c>
      <c r="E333" s="7">
        <v>872693.03</v>
      </c>
      <c r="F333" s="7">
        <v>225914.8</v>
      </c>
      <c r="G333" s="7">
        <v>254480.98</v>
      </c>
      <c r="H333" s="7">
        <v>10392.040000000001</v>
      </c>
      <c r="I333" s="7">
        <v>3019501.65</v>
      </c>
      <c r="J333" s="7">
        <v>1832964.84</v>
      </c>
      <c r="K333" s="19">
        <v>43251</v>
      </c>
      <c r="L333" s="8">
        <f t="shared" si="31"/>
        <v>31.620322749449119</v>
      </c>
      <c r="M333" s="8">
        <f t="shared" si="32"/>
        <v>25.88708655092616</v>
      </c>
      <c r="N333" s="8">
        <f t="shared" si="33"/>
        <v>56.303196697167579</v>
      </c>
      <c r="O333" s="8">
        <f t="shared" si="34"/>
        <v>31.795461318713766</v>
      </c>
      <c r="P333" s="8">
        <f t="shared" si="35"/>
        <v>24.931693526729461</v>
      </c>
      <c r="Q333" s="8">
        <f t="shared" si="36"/>
        <v>56.7981266933418</v>
      </c>
    </row>
    <row r="334" spans="1:17" x14ac:dyDescent="0.35">
      <c r="A334" t="s">
        <v>411</v>
      </c>
      <c r="B334" s="18">
        <v>43281</v>
      </c>
      <c r="C334" s="8">
        <v>6611613.7000000002</v>
      </c>
      <c r="D334" s="7">
        <v>2116638.8199999998</v>
      </c>
      <c r="E334" s="7">
        <v>874045.07</v>
      </c>
      <c r="F334" s="7">
        <v>261624.21</v>
      </c>
      <c r="G334" s="7">
        <v>256429.44</v>
      </c>
      <c r="H334" s="7">
        <v>10732.78</v>
      </c>
      <c r="I334" s="7">
        <v>2942420.23</v>
      </c>
      <c r="J334" s="7">
        <v>1790197.21</v>
      </c>
      <c r="K334" s="19">
        <v>43281</v>
      </c>
      <c r="L334" s="8">
        <f t="shared" si="31"/>
        <v>32.013951752807337</v>
      </c>
      <c r="M334" s="8">
        <f t="shared" si="32"/>
        <v>29.932576588985281</v>
      </c>
      <c r="N334" s="8">
        <f t="shared" si="33"/>
        <v>56.299300554502139</v>
      </c>
      <c r="O334" s="8">
        <f t="shared" si="34"/>
        <v>31.850859055590025</v>
      </c>
      <c r="P334" s="8">
        <f t="shared" si="35"/>
        <v>26.729816712546477</v>
      </c>
      <c r="Q334" s="8">
        <f t="shared" si="36"/>
        <v>56.467850800094602</v>
      </c>
    </row>
    <row r="335" spans="1:17" x14ac:dyDescent="0.35">
      <c r="A335" t="s">
        <v>412</v>
      </c>
      <c r="B335" s="18">
        <v>43312</v>
      </c>
      <c r="C335" s="8">
        <v>6701785.9000000004</v>
      </c>
      <c r="D335" s="7">
        <v>2154561.7599999998</v>
      </c>
      <c r="E335" s="7">
        <v>1000055.59</v>
      </c>
      <c r="F335" s="7">
        <v>282711.13</v>
      </c>
      <c r="G335" s="7">
        <v>257563.42</v>
      </c>
      <c r="H335" s="7">
        <v>9133.34</v>
      </c>
      <c r="I335" s="7">
        <v>2885488.56</v>
      </c>
      <c r="J335" s="7">
        <v>1816391.02</v>
      </c>
      <c r="K335" s="19">
        <v>43312</v>
      </c>
      <c r="L335" s="8">
        <f t="shared" si="31"/>
        <v>32.149068802690337</v>
      </c>
      <c r="M335" s="8">
        <f t="shared" si="32"/>
        <v>28.269541496188229</v>
      </c>
      <c r="N335" s="8">
        <f t="shared" si="33"/>
        <v>58.081265331157525</v>
      </c>
      <c r="O335" s="8">
        <f t="shared" si="34"/>
        <v>31.927781101648932</v>
      </c>
      <c r="P335" s="8">
        <f t="shared" si="35"/>
        <v>28.029734878699887</v>
      </c>
      <c r="Q335" s="8">
        <f t="shared" si="36"/>
        <v>56.894587527609076</v>
      </c>
    </row>
    <row r="336" spans="1:17" x14ac:dyDescent="0.35">
      <c r="A336" t="s">
        <v>413</v>
      </c>
      <c r="B336" s="18">
        <v>43343</v>
      </c>
      <c r="C336" s="8">
        <v>6723305.5</v>
      </c>
      <c r="D336" s="7">
        <v>2117828.75</v>
      </c>
      <c r="E336" s="7">
        <v>977528.12</v>
      </c>
      <c r="F336" s="7">
        <v>275605.28999999998</v>
      </c>
      <c r="G336" s="7">
        <v>260153.2</v>
      </c>
      <c r="H336" s="7">
        <v>8985.26</v>
      </c>
      <c r="I336" s="7">
        <v>2894770.56</v>
      </c>
      <c r="J336" s="7">
        <v>1787389.15</v>
      </c>
      <c r="K336" s="19">
        <v>43343</v>
      </c>
      <c r="L336" s="8">
        <f t="shared" si="31"/>
        <v>31.499814339836263</v>
      </c>
      <c r="M336" s="8">
        <f t="shared" si="32"/>
        <v>28.194103510802325</v>
      </c>
      <c r="N336" s="8">
        <f t="shared" si="33"/>
        <v>56.938758165110137</v>
      </c>
      <c r="O336" s="8">
        <f t="shared" si="34"/>
        <v>31.887611631777975</v>
      </c>
      <c r="P336" s="8">
        <f t="shared" si="35"/>
        <v>28.798740531991943</v>
      </c>
      <c r="Q336" s="8">
        <f t="shared" si="36"/>
        <v>57.106441350256603</v>
      </c>
    </row>
    <row r="337" spans="1:17" x14ac:dyDescent="0.35">
      <c r="A337" t="s">
        <v>414</v>
      </c>
      <c r="B337" s="18">
        <v>43373</v>
      </c>
      <c r="C337" s="8">
        <v>6808073.0999999996</v>
      </c>
      <c r="D337" s="7">
        <v>2148848.6</v>
      </c>
      <c r="E337" s="7">
        <v>1005343.17</v>
      </c>
      <c r="F337" s="7">
        <v>306546.21000000002</v>
      </c>
      <c r="G337" s="7">
        <v>262819.64</v>
      </c>
      <c r="H337" s="7">
        <v>8849.6</v>
      </c>
      <c r="I337" s="7">
        <v>2935638.42</v>
      </c>
      <c r="J337" s="7">
        <v>1788035.72</v>
      </c>
      <c r="K337" s="19">
        <v>43373</v>
      </c>
      <c r="L337" s="8">
        <f t="shared" si="31"/>
        <v>31.563242174940807</v>
      </c>
      <c r="M337" s="8">
        <f t="shared" si="32"/>
        <v>30.491698670415197</v>
      </c>
      <c r="N337" s="8">
        <f t="shared" si="33"/>
        <v>56.179736807303961</v>
      </c>
      <c r="O337" s="8">
        <f t="shared" si="34"/>
        <v>31.737375105822469</v>
      </c>
      <c r="P337" s="8">
        <f t="shared" si="35"/>
        <v>28.985114559135251</v>
      </c>
      <c r="Q337" s="8">
        <f t="shared" si="36"/>
        <v>57.06658676785721</v>
      </c>
    </row>
    <row r="338" spans="1:17" x14ac:dyDescent="0.35">
      <c r="A338" t="s">
        <v>415</v>
      </c>
      <c r="B338" s="18">
        <v>43404</v>
      </c>
      <c r="C338" s="8">
        <v>6816868.7000000002</v>
      </c>
      <c r="D338" s="7">
        <v>2103560.67</v>
      </c>
      <c r="E338" s="7">
        <v>971950.38</v>
      </c>
      <c r="F338" s="7">
        <v>279234.19</v>
      </c>
      <c r="G338" s="7">
        <v>265435.95</v>
      </c>
      <c r="H338" s="7">
        <v>8658.4599999999991</v>
      </c>
      <c r="I338" s="7">
        <v>2967976.93</v>
      </c>
      <c r="J338" s="7">
        <v>1770897.31</v>
      </c>
      <c r="K338" s="19">
        <v>43404</v>
      </c>
      <c r="L338" s="8">
        <f t="shared" si="31"/>
        <v>30.85816615479186</v>
      </c>
      <c r="M338" s="8">
        <f t="shared" si="32"/>
        <v>28.729263936292714</v>
      </c>
      <c r="N338" s="8">
        <f t="shared" si="33"/>
        <v>55.03645330935899</v>
      </c>
      <c r="O338" s="8">
        <f t="shared" si="34"/>
        <v>31.307074223189645</v>
      </c>
      <c r="P338" s="8">
        <f t="shared" si="35"/>
        <v>29.138355372503412</v>
      </c>
      <c r="Q338" s="8">
        <f t="shared" si="36"/>
        <v>56.051649427257701</v>
      </c>
    </row>
    <row r="339" spans="1:17" x14ac:dyDescent="0.35">
      <c r="A339" t="s">
        <v>416</v>
      </c>
      <c r="B339" s="18">
        <v>43434</v>
      </c>
      <c r="C339" s="8">
        <v>6938884.5</v>
      </c>
      <c r="D339" s="7">
        <v>2138791.94</v>
      </c>
      <c r="E339" s="7">
        <v>998149.97</v>
      </c>
      <c r="F339" s="7">
        <v>293882.8</v>
      </c>
      <c r="G339" s="7">
        <v>269027.88</v>
      </c>
      <c r="H339" s="7">
        <v>8761.89</v>
      </c>
      <c r="I339" s="7">
        <v>2999494.25</v>
      </c>
      <c r="J339" s="7">
        <v>1788118.83</v>
      </c>
      <c r="K339" s="19">
        <v>43434</v>
      </c>
      <c r="L339" s="8">
        <f t="shared" si="31"/>
        <v>30.82328204194781</v>
      </c>
      <c r="M339" s="8">
        <f t="shared" si="32"/>
        <v>29.442749970728343</v>
      </c>
      <c r="N339" s="8">
        <f t="shared" si="33"/>
        <v>54.975326723579506</v>
      </c>
      <c r="O339" s="8">
        <f t="shared" si="34"/>
        <v>31.081563457226824</v>
      </c>
      <c r="P339" s="8">
        <f t="shared" si="35"/>
        <v>29.554570859145418</v>
      </c>
      <c r="Q339" s="8">
        <f t="shared" si="36"/>
        <v>55.397172280080817</v>
      </c>
    </row>
    <row r="340" spans="1:17" x14ac:dyDescent="0.35">
      <c r="A340" t="s">
        <v>417</v>
      </c>
      <c r="B340" s="18">
        <v>43465</v>
      </c>
      <c r="C340" s="8">
        <v>6849143.7999999998</v>
      </c>
      <c r="D340" s="7">
        <v>2129768.16</v>
      </c>
      <c r="E340" s="7">
        <v>969057.99</v>
      </c>
      <c r="F340" s="7">
        <v>272281.3</v>
      </c>
      <c r="G340" s="7">
        <v>271549.73</v>
      </c>
      <c r="H340" s="7">
        <v>8563.33</v>
      </c>
      <c r="I340" s="7">
        <v>2934842.14</v>
      </c>
      <c r="J340" s="7">
        <v>1803631.01</v>
      </c>
      <c r="K340" s="19">
        <v>43465</v>
      </c>
      <c r="L340" s="8">
        <f t="shared" si="31"/>
        <v>31.095392682513108</v>
      </c>
      <c r="M340" s="8">
        <f t="shared" si="32"/>
        <v>28.097523864387103</v>
      </c>
      <c r="N340" s="8">
        <f t="shared" si="33"/>
        <v>56.518180355790385</v>
      </c>
      <c r="O340" s="8">
        <f t="shared" si="34"/>
        <v>30.92561362641759</v>
      </c>
      <c r="P340" s="8">
        <f t="shared" si="35"/>
        <v>28.756512590469384</v>
      </c>
      <c r="Q340" s="8">
        <f t="shared" si="36"/>
        <v>55.509986796242963</v>
      </c>
    </row>
    <row r="341" spans="1:17" x14ac:dyDescent="0.35">
      <c r="A341" t="s">
        <v>418</v>
      </c>
      <c r="B341" s="18">
        <v>43496</v>
      </c>
      <c r="C341" s="8">
        <v>6879057.7999999998</v>
      </c>
      <c r="D341" s="7">
        <v>2220058.9300000002</v>
      </c>
      <c r="E341" s="7">
        <v>907217.47</v>
      </c>
      <c r="F341" s="7">
        <v>315288.31</v>
      </c>
      <c r="G341" s="7">
        <v>272701.25</v>
      </c>
      <c r="H341" s="7">
        <v>8148.32</v>
      </c>
      <c r="I341" s="7">
        <v>2974683.12</v>
      </c>
      <c r="J341" s="7">
        <v>1853414.25</v>
      </c>
      <c r="K341" s="19">
        <v>43496</v>
      </c>
      <c r="L341" s="8">
        <f t="shared" si="31"/>
        <v>32.27271807485031</v>
      </c>
      <c r="M341" s="8">
        <f t="shared" si="32"/>
        <v>34.753333178206987</v>
      </c>
      <c r="N341" s="8">
        <f t="shared" si="33"/>
        <v>57.324983983956287</v>
      </c>
      <c r="O341" s="8">
        <f t="shared" si="34"/>
        <v>31.397130933103739</v>
      </c>
      <c r="P341" s="8">
        <f t="shared" si="35"/>
        <v>30.764535671107478</v>
      </c>
      <c r="Q341" s="8">
        <f t="shared" si="36"/>
        <v>56.272830354442057</v>
      </c>
    </row>
    <row r="342" spans="1:17" x14ac:dyDescent="0.35">
      <c r="A342" t="s">
        <v>419</v>
      </c>
      <c r="B342" s="18">
        <v>43524</v>
      </c>
      <c r="C342" s="8">
        <v>6916556.2000000002</v>
      </c>
      <c r="D342" s="7">
        <v>2214625.0299999998</v>
      </c>
      <c r="E342" s="7">
        <v>892049.03</v>
      </c>
      <c r="F342" s="7">
        <v>302730.96000000002</v>
      </c>
      <c r="G342" s="7">
        <v>275332.8</v>
      </c>
      <c r="H342" s="7">
        <v>10695.24</v>
      </c>
      <c r="I342" s="7">
        <v>3013297.17</v>
      </c>
      <c r="J342" s="7">
        <v>1844281.56</v>
      </c>
      <c r="K342" s="19">
        <v>43524</v>
      </c>
      <c r="L342" s="8">
        <f t="shared" si="31"/>
        <v>32.01918651365834</v>
      </c>
      <c r="M342" s="8">
        <f t="shared" si="32"/>
        <v>33.936583059789889</v>
      </c>
      <c r="N342" s="8">
        <f t="shared" si="33"/>
        <v>56.405762184305587</v>
      </c>
      <c r="O342" s="8">
        <f t="shared" si="34"/>
        <v>31.795765757007256</v>
      </c>
      <c r="P342" s="8">
        <f t="shared" si="35"/>
        <v>32.262480034127996</v>
      </c>
      <c r="Q342" s="8">
        <f t="shared" si="36"/>
        <v>56.749642174684084</v>
      </c>
    </row>
    <row r="343" spans="1:17" x14ac:dyDescent="0.35">
      <c r="A343" t="s">
        <v>420</v>
      </c>
      <c r="B343" s="18">
        <v>43555</v>
      </c>
      <c r="C343" s="8">
        <v>6927236</v>
      </c>
      <c r="D343" s="7">
        <v>2227086.15</v>
      </c>
      <c r="E343" s="7">
        <v>826129.8</v>
      </c>
      <c r="F343" s="7">
        <v>286216.69</v>
      </c>
      <c r="G343" s="7">
        <v>277570.86</v>
      </c>
      <c r="H343" s="7">
        <v>10959.23</v>
      </c>
      <c r="I343" s="7">
        <v>3059303.63</v>
      </c>
      <c r="J343" s="7">
        <v>1871772.86</v>
      </c>
      <c r="K343" s="19">
        <v>43555</v>
      </c>
      <c r="L343" s="8">
        <f t="shared" si="31"/>
        <v>32.14970805094557</v>
      </c>
      <c r="M343" s="8">
        <f t="shared" si="32"/>
        <v>34.645486701968622</v>
      </c>
      <c r="N343" s="8">
        <f t="shared" si="33"/>
        <v>56.422022933202989</v>
      </c>
      <c r="O343" s="8">
        <f t="shared" si="34"/>
        <v>32.147204213151412</v>
      </c>
      <c r="P343" s="8">
        <f t="shared" si="35"/>
        <v>34.44513431332183</v>
      </c>
      <c r="Q343" s="8">
        <f t="shared" si="36"/>
        <v>56.717589700488283</v>
      </c>
    </row>
    <row r="344" spans="1:17" x14ac:dyDescent="0.35">
      <c r="A344" t="s">
        <v>421</v>
      </c>
      <c r="B344" s="18">
        <v>43585</v>
      </c>
      <c r="C344" s="8">
        <v>7062934.5</v>
      </c>
      <c r="D344" s="7">
        <v>2192330.94</v>
      </c>
      <c r="E344" s="7">
        <v>867363.72</v>
      </c>
      <c r="F344" s="7">
        <v>279867.17</v>
      </c>
      <c r="G344" s="7">
        <v>279932.52</v>
      </c>
      <c r="H344" s="7">
        <v>10744.56</v>
      </c>
      <c r="I344" s="7">
        <v>3089721.51</v>
      </c>
      <c r="J344" s="7">
        <v>1844577.08</v>
      </c>
      <c r="K344" s="19">
        <v>43585</v>
      </c>
      <c r="L344" s="8">
        <f t="shared" si="31"/>
        <v>31.039944374395656</v>
      </c>
      <c r="M344" s="8">
        <f t="shared" si="32"/>
        <v>32.266414140540718</v>
      </c>
      <c r="N344" s="8">
        <f t="shared" si="33"/>
        <v>55.059707123701372</v>
      </c>
      <c r="O344" s="8">
        <f t="shared" si="34"/>
        <v>31.736279646333188</v>
      </c>
      <c r="P344" s="8">
        <f t="shared" si="35"/>
        <v>33.616161300766407</v>
      </c>
      <c r="Q344" s="8">
        <f t="shared" si="36"/>
        <v>55.962497413736649</v>
      </c>
    </row>
    <row r="345" spans="1:17" x14ac:dyDescent="0.35">
      <c r="A345" t="s">
        <v>422</v>
      </c>
      <c r="B345" s="18">
        <v>43616</v>
      </c>
      <c r="C345" s="8">
        <v>7156700.5</v>
      </c>
      <c r="D345" s="7">
        <v>2200738.8199999998</v>
      </c>
      <c r="E345" s="7">
        <v>852872.47</v>
      </c>
      <c r="F345" s="7">
        <v>251122.61</v>
      </c>
      <c r="G345" s="7">
        <v>283706.5</v>
      </c>
      <c r="H345" s="7">
        <v>11036.71</v>
      </c>
      <c r="I345" s="7">
        <v>3134318.16</v>
      </c>
      <c r="J345" s="7">
        <v>1877355.99</v>
      </c>
      <c r="K345" s="19">
        <v>43616</v>
      </c>
      <c r="L345" s="8">
        <f t="shared" si="31"/>
        <v>30.750746380961445</v>
      </c>
      <c r="M345" s="8">
        <f t="shared" si="32"/>
        <v>29.444332984508222</v>
      </c>
      <c r="N345" s="8">
        <f t="shared" si="33"/>
        <v>55.248071264646747</v>
      </c>
      <c r="O345" s="8">
        <f t="shared" si="34"/>
        <v>31.313466268767556</v>
      </c>
      <c r="P345" s="8">
        <f t="shared" si="35"/>
        <v>32.118744609005851</v>
      </c>
      <c r="Q345" s="8">
        <f t="shared" si="36"/>
        <v>55.576600440517034</v>
      </c>
    </row>
    <row r="346" spans="1:17" x14ac:dyDescent="0.35">
      <c r="A346" t="s">
        <v>423</v>
      </c>
      <c r="B346" s="18">
        <v>43646</v>
      </c>
      <c r="C346" s="8">
        <v>7099483.5999999996</v>
      </c>
      <c r="D346" s="7">
        <v>2144409.25</v>
      </c>
      <c r="E346" s="7">
        <v>951775.61</v>
      </c>
      <c r="F346" s="7">
        <v>228403.31</v>
      </c>
      <c r="G346" s="7">
        <v>256368.82</v>
      </c>
      <c r="H346" s="7">
        <v>9141.75</v>
      </c>
      <c r="I346" s="7">
        <v>3177632.52</v>
      </c>
      <c r="J346" s="7">
        <v>1858137.02</v>
      </c>
      <c r="K346" s="19">
        <v>43646</v>
      </c>
      <c r="L346" s="8">
        <f t="shared" si="31"/>
        <v>30.205144075549384</v>
      </c>
      <c r="M346" s="8">
        <f t="shared" si="32"/>
        <v>23.997600652952222</v>
      </c>
      <c r="N346" s="8">
        <f t="shared" si="33"/>
        <v>54.376180587046598</v>
      </c>
      <c r="O346" s="8">
        <f t="shared" si="34"/>
        <v>30.665278276968831</v>
      </c>
      <c r="P346" s="8">
        <f t="shared" si="35"/>
        <v>28.569449259333719</v>
      </c>
      <c r="Q346" s="8">
        <f t="shared" si="36"/>
        <v>54.894652991798239</v>
      </c>
    </row>
    <row r="347" spans="1:17" x14ac:dyDescent="0.35">
      <c r="A347" t="s">
        <v>424</v>
      </c>
      <c r="B347" s="18">
        <v>43677</v>
      </c>
      <c r="C347" s="8">
        <v>7188821.9000000004</v>
      </c>
      <c r="D347" s="7">
        <v>2112769.73</v>
      </c>
      <c r="E347" s="7">
        <v>940230.38</v>
      </c>
      <c r="F347" s="7">
        <v>192482.83</v>
      </c>
      <c r="G347" s="7">
        <v>259998.68</v>
      </c>
      <c r="H347" s="7">
        <v>7448.2</v>
      </c>
      <c r="I347" s="7">
        <v>3220682.24</v>
      </c>
      <c r="J347" s="7">
        <v>1872066.77</v>
      </c>
      <c r="K347" s="19">
        <v>43677</v>
      </c>
      <c r="L347" s="8">
        <f t="shared" si="31"/>
        <v>29.38965187049633</v>
      </c>
      <c r="M347" s="8">
        <f t="shared" si="32"/>
        <v>20.471879455756365</v>
      </c>
      <c r="N347" s="8">
        <f t="shared" si="33"/>
        <v>53.998485158472953</v>
      </c>
      <c r="O347" s="8">
        <f t="shared" si="34"/>
        <v>30.115180775669057</v>
      </c>
      <c r="P347" s="8">
        <f t="shared" si="35"/>
        <v>24.637937697738938</v>
      </c>
      <c r="Q347" s="8">
        <f t="shared" si="36"/>
        <v>54.540912336722101</v>
      </c>
    </row>
    <row r="348" spans="1:17" x14ac:dyDescent="0.35">
      <c r="A348" t="s">
        <v>425</v>
      </c>
      <c r="B348" s="18">
        <v>43708</v>
      </c>
      <c r="C348" s="8">
        <v>7292777</v>
      </c>
      <c r="D348" s="7">
        <v>2088115.68</v>
      </c>
      <c r="E348" s="7">
        <v>951387.65</v>
      </c>
      <c r="F348" s="7">
        <v>182345.53</v>
      </c>
      <c r="G348" s="7">
        <v>266253.01</v>
      </c>
      <c r="H348" s="7">
        <v>7015.24</v>
      </c>
      <c r="I348" s="7">
        <v>3271342.73</v>
      </c>
      <c r="J348" s="7">
        <v>1860092.99</v>
      </c>
      <c r="K348" s="19">
        <v>43708</v>
      </c>
      <c r="L348" s="8">
        <f t="shared" si="31"/>
        <v>28.632655022908281</v>
      </c>
      <c r="M348" s="8">
        <f t="shared" si="32"/>
        <v>19.166270447172611</v>
      </c>
      <c r="N348" s="8">
        <f t="shared" si="33"/>
        <v>52.779016236603674</v>
      </c>
      <c r="O348" s="8">
        <f t="shared" si="34"/>
        <v>29.409150322984669</v>
      </c>
      <c r="P348" s="8">
        <f t="shared" si="35"/>
        <v>21.2119168519604</v>
      </c>
      <c r="Q348" s="8">
        <f t="shared" si="36"/>
        <v>53.717893994041077</v>
      </c>
    </row>
    <row r="349" spans="1:17" x14ac:dyDescent="0.35">
      <c r="A349" t="s">
        <v>426</v>
      </c>
      <c r="B349" s="18">
        <v>43738</v>
      </c>
      <c r="C349" s="8">
        <v>7353559.5999999996</v>
      </c>
      <c r="D349" s="7">
        <v>2085885.46</v>
      </c>
      <c r="E349" s="7">
        <v>931506.22</v>
      </c>
      <c r="F349" s="7">
        <v>171670.1</v>
      </c>
      <c r="G349" s="7">
        <v>266190.2</v>
      </c>
      <c r="H349" s="7">
        <v>6925.99</v>
      </c>
      <c r="I349" s="7">
        <v>3320379.94</v>
      </c>
      <c r="J349" s="7">
        <v>1869057.93</v>
      </c>
      <c r="K349" s="19">
        <v>43738</v>
      </c>
      <c r="L349" s="8">
        <f t="shared" si="31"/>
        <v>28.365656545436853</v>
      </c>
      <c r="M349" s="8">
        <f t="shared" si="32"/>
        <v>18.429302597678845</v>
      </c>
      <c r="N349" s="8">
        <f t="shared" si="33"/>
        <v>52.305792073537972</v>
      </c>
      <c r="O349" s="8">
        <f t="shared" si="34"/>
        <v>28.795987812947157</v>
      </c>
      <c r="P349" s="8">
        <f t="shared" si="35"/>
        <v>19.355817500202605</v>
      </c>
      <c r="Q349" s="8">
        <f t="shared" si="36"/>
        <v>53.027764489538207</v>
      </c>
    </row>
    <row r="350" spans="1:17" x14ac:dyDescent="0.35">
      <c r="A350" t="s">
        <v>427</v>
      </c>
      <c r="B350" s="18">
        <v>43769</v>
      </c>
      <c r="C350" s="8">
        <v>7528677.9000000004</v>
      </c>
      <c r="D350" s="7">
        <v>2070827.07</v>
      </c>
      <c r="E350" s="7">
        <v>1016352.57</v>
      </c>
      <c r="F350" s="7">
        <v>177771.23</v>
      </c>
      <c r="G350" s="7">
        <v>269863.45</v>
      </c>
      <c r="H350" s="7">
        <v>7395.03</v>
      </c>
      <c r="I350" s="7">
        <v>3385319.58</v>
      </c>
      <c r="J350" s="7">
        <v>1845045.73</v>
      </c>
      <c r="K350" s="19">
        <v>43769</v>
      </c>
      <c r="L350" s="8">
        <f t="shared" si="31"/>
        <v>27.50585292007246</v>
      </c>
      <c r="M350" s="8">
        <f t="shared" si="32"/>
        <v>17.491098585995609</v>
      </c>
      <c r="N350" s="8">
        <f t="shared" si="33"/>
        <v>50.679835860367298</v>
      </c>
      <c r="O350" s="8">
        <f t="shared" si="34"/>
        <v>28.168054829472528</v>
      </c>
      <c r="P350" s="8">
        <f t="shared" si="35"/>
        <v>18.36222387694902</v>
      </c>
      <c r="Q350" s="8">
        <f t="shared" si="36"/>
        <v>51.921548056836315</v>
      </c>
    </row>
    <row r="351" spans="1:17" x14ac:dyDescent="0.35">
      <c r="A351" t="s">
        <v>428</v>
      </c>
      <c r="B351" s="18">
        <v>43799</v>
      </c>
      <c r="C351" s="8">
        <v>7720363.2999999998</v>
      </c>
      <c r="D351" s="7">
        <v>2039261.23</v>
      </c>
      <c r="E351" s="7">
        <v>1078409.71</v>
      </c>
      <c r="F351" s="7">
        <v>163374.6</v>
      </c>
      <c r="G351" s="7">
        <v>272931.81</v>
      </c>
      <c r="H351" s="7">
        <v>7466.04</v>
      </c>
      <c r="I351" s="7">
        <v>3439371.67</v>
      </c>
      <c r="J351" s="7">
        <v>1827141.9</v>
      </c>
      <c r="K351" s="19">
        <v>43799</v>
      </c>
      <c r="L351" s="8">
        <f t="shared" si="31"/>
        <v>26.41405787212112</v>
      </c>
      <c r="M351" s="8">
        <f t="shared" si="32"/>
        <v>15.149585402008297</v>
      </c>
      <c r="N351" s="8">
        <f t="shared" si="33"/>
        <v>49.419664903042893</v>
      </c>
      <c r="O351" s="8">
        <f t="shared" si="34"/>
        <v>27.428522445876808</v>
      </c>
      <c r="P351" s="8">
        <f t="shared" si="35"/>
        <v>17.023328861894253</v>
      </c>
      <c r="Q351" s="8">
        <f t="shared" si="36"/>
        <v>50.801764278982724</v>
      </c>
    </row>
    <row r="352" spans="1:17" x14ac:dyDescent="0.35">
      <c r="A352" t="s">
        <v>429</v>
      </c>
      <c r="B352" s="18">
        <v>43830</v>
      </c>
      <c r="C352" s="8">
        <v>7586148.2000000002</v>
      </c>
      <c r="D352" s="7">
        <v>2148286.84</v>
      </c>
      <c r="E352" s="7">
        <v>1140614.5900000001</v>
      </c>
      <c r="F352" s="7">
        <v>245259.91</v>
      </c>
      <c r="G352" s="7">
        <v>275682.74</v>
      </c>
      <c r="H352" s="7">
        <v>7401.19</v>
      </c>
      <c r="I352" s="7">
        <v>3261236.84</v>
      </c>
      <c r="J352" s="7">
        <v>1854389.48</v>
      </c>
      <c r="K352" s="19">
        <v>43830</v>
      </c>
      <c r="L352" s="8">
        <f t="shared" si="31"/>
        <v>28.318545635583547</v>
      </c>
      <c r="M352" s="8">
        <f t="shared" si="32"/>
        <v>21.502434928523929</v>
      </c>
      <c r="N352" s="8">
        <f t="shared" si="33"/>
        <v>52.638761721576941</v>
      </c>
      <c r="O352" s="8">
        <f t="shared" si="34"/>
        <v>27.41281880925904</v>
      </c>
      <c r="P352" s="8">
        <f t="shared" si="35"/>
        <v>18.04770630550928</v>
      </c>
      <c r="Q352" s="8">
        <f t="shared" si="36"/>
        <v>50.912754161662377</v>
      </c>
    </row>
    <row r="353" spans="1:17" x14ac:dyDescent="0.35">
      <c r="A353" t="s">
        <v>430</v>
      </c>
      <c r="B353" s="18">
        <v>43861</v>
      </c>
      <c r="C353" s="8">
        <v>7612180.2000000002</v>
      </c>
      <c r="D353" s="7">
        <v>2180638.5</v>
      </c>
      <c r="E353" s="7">
        <v>1085447.6499999999</v>
      </c>
      <c r="F353" s="7">
        <v>203206.21</v>
      </c>
      <c r="G353" s="7">
        <v>279677.8</v>
      </c>
      <c r="H353" s="7">
        <v>7325.29</v>
      </c>
      <c r="I353" s="7">
        <v>3310915.32</v>
      </c>
      <c r="J353" s="7">
        <v>1928909.63</v>
      </c>
      <c r="K353" s="19">
        <v>43861</v>
      </c>
      <c r="L353" s="8">
        <f t="shared" si="31"/>
        <v>28.646700980620505</v>
      </c>
      <c r="M353" s="8">
        <f t="shared" si="32"/>
        <v>18.720959043948366</v>
      </c>
      <c r="N353" s="8">
        <f t="shared" si="33"/>
        <v>53.925211108297347</v>
      </c>
      <c r="O353" s="8">
        <f t="shared" si="34"/>
        <v>27.793101496108392</v>
      </c>
      <c r="P353" s="8">
        <f t="shared" si="35"/>
        <v>18.45765979149353</v>
      </c>
      <c r="Q353" s="8">
        <f t="shared" si="36"/>
        <v>51.994545910972398</v>
      </c>
    </row>
    <row r="354" spans="1:17" x14ac:dyDescent="0.35">
      <c r="A354" t="s">
        <v>431</v>
      </c>
      <c r="B354" s="18">
        <v>43890</v>
      </c>
      <c r="C354" s="8">
        <v>7631585.0999999996</v>
      </c>
      <c r="D354" s="7">
        <v>2185084.9300000002</v>
      </c>
      <c r="E354" s="7">
        <v>1012616.2</v>
      </c>
      <c r="F354" s="7">
        <v>183596.11</v>
      </c>
      <c r="G354" s="7">
        <v>282814.12</v>
      </c>
      <c r="H354" s="7">
        <v>6481.68</v>
      </c>
      <c r="I354" s="7">
        <v>3346392.35</v>
      </c>
      <c r="J354" s="7">
        <v>1958386.85</v>
      </c>
      <c r="K354" s="19">
        <v>43890</v>
      </c>
      <c r="L354" s="8">
        <f t="shared" si="31"/>
        <v>28.632124275204639</v>
      </c>
      <c r="M354" s="8">
        <f t="shared" si="32"/>
        <v>18.13086833886323</v>
      </c>
      <c r="N354" s="8">
        <f t="shared" si="33"/>
        <v>54.140444922109928</v>
      </c>
      <c r="O354" s="8">
        <f t="shared" si="34"/>
        <v>28.5324569638029</v>
      </c>
      <c r="P354" s="8">
        <f t="shared" si="35"/>
        <v>19.451420770445175</v>
      </c>
      <c r="Q354" s="8">
        <f t="shared" si="36"/>
        <v>53.568139250661403</v>
      </c>
    </row>
    <row r="355" spans="1:17" x14ac:dyDescent="0.35">
      <c r="A355" t="s">
        <v>432</v>
      </c>
      <c r="B355" s="18">
        <v>43921</v>
      </c>
      <c r="C355" s="8">
        <v>7719771.5</v>
      </c>
      <c r="D355" s="7">
        <v>2018544.34</v>
      </c>
      <c r="E355" s="7">
        <v>1128675.96</v>
      </c>
      <c r="F355" s="7">
        <v>179585.12</v>
      </c>
      <c r="G355" s="7">
        <v>284190.39</v>
      </c>
      <c r="H355" s="7">
        <v>5970.13</v>
      </c>
      <c r="I355" s="7">
        <v>3248892.2</v>
      </c>
      <c r="J355" s="7">
        <v>1798891.75</v>
      </c>
      <c r="K355" s="19">
        <v>43921</v>
      </c>
      <c r="L355" s="8">
        <f t="shared" si="31"/>
        <v>26.147721341233996</v>
      </c>
      <c r="M355" s="8">
        <f t="shared" si="32"/>
        <v>15.911131836280095</v>
      </c>
      <c r="N355" s="8">
        <f t="shared" si="33"/>
        <v>51.084621828780961</v>
      </c>
      <c r="O355" s="8">
        <f t="shared" si="34"/>
        <v>27.808848865686382</v>
      </c>
      <c r="P355" s="8">
        <f t="shared" si="35"/>
        <v>17.587653073030562</v>
      </c>
      <c r="Q355" s="8">
        <f t="shared" si="36"/>
        <v>53.050092619729412</v>
      </c>
    </row>
    <row r="356" spans="1:17" x14ac:dyDescent="0.35">
      <c r="A356" t="s">
        <v>433</v>
      </c>
      <c r="B356" s="18">
        <v>43951</v>
      </c>
      <c r="C356" s="8">
        <v>7730730.7000000002</v>
      </c>
      <c r="D356" s="7">
        <v>1897299.62</v>
      </c>
      <c r="E356" s="7">
        <v>1171111</v>
      </c>
      <c r="F356" s="7">
        <v>162955.87</v>
      </c>
      <c r="G356" s="7">
        <v>286076.21999999997</v>
      </c>
      <c r="H356" s="7">
        <v>6975.37</v>
      </c>
      <c r="I356" s="7">
        <v>3256088.52</v>
      </c>
      <c r="J356" s="7">
        <v>1689124.22</v>
      </c>
      <c r="K356" s="19">
        <v>43951</v>
      </c>
      <c r="L356" s="8">
        <f t="shared" si="31"/>
        <v>24.542306460112499</v>
      </c>
      <c r="M356" s="8">
        <f t="shared" si="32"/>
        <v>13.914639175961971</v>
      </c>
      <c r="N356" s="8">
        <f t="shared" si="33"/>
        <v>47.883136852635488</v>
      </c>
      <c r="O356" s="8">
        <f t="shared" si="34"/>
        <v>26.440717358850378</v>
      </c>
      <c r="P356" s="8">
        <f t="shared" si="35"/>
        <v>15.985546450368433</v>
      </c>
      <c r="Q356" s="8">
        <f t="shared" si="36"/>
        <v>51.036067867842121</v>
      </c>
    </row>
    <row r="357" spans="1:17" x14ac:dyDescent="0.35">
      <c r="A357" t="s">
        <v>434</v>
      </c>
      <c r="B357" s="18">
        <v>43982</v>
      </c>
      <c r="C357" s="8">
        <v>7869746.7000000002</v>
      </c>
      <c r="D357" s="7">
        <v>1862454.9</v>
      </c>
      <c r="E357" s="7">
        <v>1291404.46</v>
      </c>
      <c r="F357" s="7">
        <v>152753.9</v>
      </c>
      <c r="G357" s="7">
        <v>287506.65999999997</v>
      </c>
      <c r="H357" s="7">
        <v>6748.59</v>
      </c>
      <c r="I357" s="7">
        <v>3276268.4</v>
      </c>
      <c r="J357" s="7">
        <v>1666000.47</v>
      </c>
      <c r="K357" s="19">
        <v>43982</v>
      </c>
      <c r="L357" s="8">
        <f t="shared" si="31"/>
        <v>23.666008208370922</v>
      </c>
      <c r="M357" s="8">
        <f t="shared" si="32"/>
        <v>11.828509559274714</v>
      </c>
      <c r="N357" s="8">
        <f t="shared" si="33"/>
        <v>46.937560082706234</v>
      </c>
      <c r="O357" s="8">
        <f t="shared" si="34"/>
        <v>24.785345336572473</v>
      </c>
      <c r="P357" s="8">
        <f t="shared" si="35"/>
        <v>13.884760190505594</v>
      </c>
      <c r="Q357" s="8">
        <f t="shared" si="36"/>
        <v>48.635106254707559</v>
      </c>
    </row>
    <row r="358" spans="1:17" x14ac:dyDescent="0.35">
      <c r="A358" t="s">
        <v>435</v>
      </c>
      <c r="B358" s="18">
        <v>44012</v>
      </c>
      <c r="C358" s="8">
        <v>7844691.7999999998</v>
      </c>
      <c r="D358" s="7">
        <v>1825200.71</v>
      </c>
      <c r="E358" s="7">
        <v>1270443.1100000001</v>
      </c>
      <c r="F358" s="7">
        <v>152877.46</v>
      </c>
      <c r="G358" s="7">
        <v>287536.46000000002</v>
      </c>
      <c r="H358" s="7">
        <v>6045.28</v>
      </c>
      <c r="I358" s="7">
        <v>3247425.15</v>
      </c>
      <c r="J358" s="7">
        <v>1633116.28</v>
      </c>
      <c r="K358" s="19">
        <v>44012</v>
      </c>
      <c r="L358" s="8">
        <f t="shared" si="31"/>
        <v>23.266697488357668</v>
      </c>
      <c r="M358" s="8">
        <f t="shared" si="32"/>
        <v>12.033396757136176</v>
      </c>
      <c r="N358" s="8">
        <f t="shared" si="33"/>
        <v>46.369996080381767</v>
      </c>
      <c r="O358" s="8">
        <f t="shared" si="34"/>
        <v>23.825004052280363</v>
      </c>
      <c r="P358" s="8">
        <f t="shared" si="35"/>
        <v>12.592181830790954</v>
      </c>
      <c r="Q358" s="8">
        <f t="shared" si="36"/>
        <v>47.063564338574487</v>
      </c>
    </row>
    <row r="359" spans="1:17" x14ac:dyDescent="0.35">
      <c r="A359" t="s">
        <v>436</v>
      </c>
      <c r="B359" s="18">
        <v>44043</v>
      </c>
      <c r="C359" s="8">
        <v>7928288.5</v>
      </c>
      <c r="D359" s="7">
        <v>1798678.28</v>
      </c>
      <c r="E359" s="7">
        <v>1299290.6599999999</v>
      </c>
      <c r="F359" s="7">
        <v>154856.69</v>
      </c>
      <c r="G359" s="7">
        <v>288965.21000000002</v>
      </c>
      <c r="H359" s="7">
        <v>5463.46</v>
      </c>
      <c r="I359" s="7">
        <v>3255311.13</v>
      </c>
      <c r="J359" s="7">
        <v>1608112.22</v>
      </c>
      <c r="K359" s="19">
        <v>44043</v>
      </c>
      <c r="L359" s="8">
        <f t="shared" si="31"/>
        <v>22.686841933161237</v>
      </c>
      <c r="M359" s="8">
        <f t="shared" si="32"/>
        <v>11.918556391377431</v>
      </c>
      <c r="N359" s="8">
        <f t="shared" si="33"/>
        <v>45.526237945656348</v>
      </c>
      <c r="O359" s="8">
        <f t="shared" si="34"/>
        <v>23.20651587662994</v>
      </c>
      <c r="P359" s="8">
        <f t="shared" si="35"/>
        <v>11.926820902596106</v>
      </c>
      <c r="Q359" s="8">
        <f t="shared" si="36"/>
        <v>46.277931369581459</v>
      </c>
    </row>
    <row r="360" spans="1:17" x14ac:dyDescent="0.35">
      <c r="A360" t="s">
        <v>437</v>
      </c>
      <c r="B360" s="18">
        <v>44074</v>
      </c>
      <c r="C360" s="8">
        <v>8038659.4000000004</v>
      </c>
      <c r="D360" s="7">
        <v>1811981.7</v>
      </c>
      <c r="E360" s="7">
        <v>1312266.1000000001</v>
      </c>
      <c r="F360" s="7">
        <v>163602.84</v>
      </c>
      <c r="G360" s="7">
        <v>290132.52</v>
      </c>
      <c r="H360" s="7">
        <v>5539.46</v>
      </c>
      <c r="I360" s="7">
        <v>3284596.45</v>
      </c>
      <c r="J360" s="7">
        <v>1611870.06</v>
      </c>
      <c r="K360" s="19">
        <v>44074</v>
      </c>
      <c r="L360" s="8">
        <f t="shared" si="31"/>
        <v>22.540844310433155</v>
      </c>
      <c r="M360" s="8">
        <f t="shared" si="32"/>
        <v>12.467200059500126</v>
      </c>
      <c r="N360" s="8">
        <f t="shared" si="33"/>
        <v>45.245654525803111</v>
      </c>
      <c r="O360" s="8">
        <f t="shared" si="34"/>
        <v>22.83146124398402</v>
      </c>
      <c r="P360" s="8">
        <f t="shared" si="35"/>
        <v>12.139717736004577</v>
      </c>
      <c r="Q360" s="8">
        <f t="shared" si="36"/>
        <v>45.71396285061374</v>
      </c>
    </row>
    <row r="361" spans="1:17" x14ac:dyDescent="0.35">
      <c r="A361" t="s">
        <v>438</v>
      </c>
      <c r="B361" s="18">
        <v>44104</v>
      </c>
      <c r="C361" s="8">
        <v>8124320.7999999998</v>
      </c>
      <c r="D361" s="7">
        <v>1807268.98</v>
      </c>
      <c r="E361" s="7">
        <v>1330037.69</v>
      </c>
      <c r="F361" s="7">
        <v>166408.34</v>
      </c>
      <c r="G361" s="7">
        <v>292003.26</v>
      </c>
      <c r="H361" s="7">
        <v>5464.19</v>
      </c>
      <c r="I361" s="7">
        <v>3320190.24</v>
      </c>
      <c r="J361" s="7">
        <v>1604668.59</v>
      </c>
      <c r="K361" s="19">
        <v>44104</v>
      </c>
      <c r="L361" s="8">
        <f t="shared" si="31"/>
        <v>22.245170082402456</v>
      </c>
      <c r="M361" s="8">
        <f t="shared" si="32"/>
        <v>12.511550706506672</v>
      </c>
      <c r="N361" s="8">
        <f t="shared" si="33"/>
        <v>44.574931547825443</v>
      </c>
      <c r="O361" s="8">
        <f t="shared" si="34"/>
        <v>22.490952108665613</v>
      </c>
      <c r="P361" s="8">
        <f t="shared" si="35"/>
        <v>12.299102385794745</v>
      </c>
      <c r="Q361" s="8">
        <f t="shared" si="36"/>
        <v>45.115608006428296</v>
      </c>
    </row>
    <row r="362" spans="1:17" x14ac:dyDescent="0.35">
      <c r="A362" t="s">
        <v>439</v>
      </c>
      <c r="B362" s="18">
        <v>44135</v>
      </c>
      <c r="C362" s="8">
        <v>8237106.0999999996</v>
      </c>
      <c r="D362" s="7">
        <v>1752183.06</v>
      </c>
      <c r="E362" s="7">
        <v>1325443.1100000001</v>
      </c>
      <c r="F362" s="7">
        <v>137236.26999999999</v>
      </c>
      <c r="G362" s="7">
        <v>295194.99</v>
      </c>
      <c r="H362" s="7">
        <v>5197.93</v>
      </c>
      <c r="I362" s="7">
        <v>3369309.04</v>
      </c>
      <c r="J362" s="7">
        <v>1580333.44</v>
      </c>
      <c r="K362" s="19">
        <v>44135</v>
      </c>
      <c r="L362" s="8">
        <f t="shared" si="31"/>
        <v>21.271828221321563</v>
      </c>
      <c r="M362" s="8">
        <f t="shared" si="32"/>
        <v>10.353991730358008</v>
      </c>
      <c r="N362" s="8">
        <f t="shared" si="33"/>
        <v>43.267284113206436</v>
      </c>
      <c r="O362" s="8">
        <f t="shared" si="34"/>
        <v>22.019280871385728</v>
      </c>
      <c r="P362" s="8">
        <f t="shared" si="35"/>
        <v>11.7775808321216</v>
      </c>
      <c r="Q362" s="8">
        <f t="shared" si="36"/>
        <v>44.362623395611671</v>
      </c>
    </row>
    <row r="363" spans="1:17" x14ac:dyDescent="0.35">
      <c r="A363" t="s">
        <v>440</v>
      </c>
      <c r="B363" s="18">
        <v>44165</v>
      </c>
      <c r="C363" s="8">
        <v>8501895.4000000004</v>
      </c>
      <c r="D363" s="7">
        <v>1891307.61</v>
      </c>
      <c r="E363" s="7">
        <v>1378594.65</v>
      </c>
      <c r="F363" s="7">
        <v>131547.51999999999</v>
      </c>
      <c r="G363" s="7">
        <v>299256.88</v>
      </c>
      <c r="H363" s="7">
        <v>6408.27</v>
      </c>
      <c r="I363" s="7">
        <v>3476270.76</v>
      </c>
      <c r="J363" s="7">
        <v>1670557.16</v>
      </c>
      <c r="K363" s="19">
        <v>44165</v>
      </c>
      <c r="L363" s="8">
        <f t="shared" si="31"/>
        <v>22.245717231477581</v>
      </c>
      <c r="M363" s="8">
        <f t="shared" si="32"/>
        <v>9.5421464170051724</v>
      </c>
      <c r="N363" s="8">
        <f t="shared" si="33"/>
        <v>44.416717076397831</v>
      </c>
      <c r="O363" s="8">
        <f t="shared" si="34"/>
        <v>21.920905178400535</v>
      </c>
      <c r="P363" s="8">
        <f t="shared" si="35"/>
        <v>10.80256295128995</v>
      </c>
      <c r="Q363" s="8">
        <f t="shared" si="36"/>
        <v>44.086310912476563</v>
      </c>
    </row>
    <row r="364" spans="1:17" x14ac:dyDescent="0.35">
      <c r="A364" t="s">
        <v>441</v>
      </c>
      <c r="B364" s="18">
        <v>44196</v>
      </c>
      <c r="C364" s="8">
        <v>8474063.8000000007</v>
      </c>
      <c r="D364" s="7">
        <v>1891048.32</v>
      </c>
      <c r="E364" s="7">
        <v>1465563.17</v>
      </c>
      <c r="F364" s="7">
        <v>146385.97</v>
      </c>
      <c r="G364" s="7">
        <v>277401.53999999998</v>
      </c>
      <c r="H364" s="7">
        <v>6167.75</v>
      </c>
      <c r="I364" s="7">
        <v>3486810.23</v>
      </c>
      <c r="J364" s="7">
        <v>1654604.57</v>
      </c>
      <c r="K364" s="19">
        <v>44196</v>
      </c>
      <c r="L364" s="8">
        <f t="shared" si="31"/>
        <v>22.315719643271979</v>
      </c>
      <c r="M364" s="8">
        <f t="shared" si="32"/>
        <v>9.9883766866221144</v>
      </c>
      <c r="N364" s="8">
        <f t="shared" si="33"/>
        <v>44.120055445233355</v>
      </c>
      <c r="O364" s="8">
        <f t="shared" si="34"/>
        <v>21.944421698690373</v>
      </c>
      <c r="P364" s="8">
        <f t="shared" si="35"/>
        <v>9.9615049446617654</v>
      </c>
      <c r="Q364" s="8">
        <f t="shared" si="36"/>
        <v>43.934685544945872</v>
      </c>
    </row>
    <row r="365" spans="1:17" x14ac:dyDescent="0.35">
      <c r="A365" t="s">
        <v>442</v>
      </c>
      <c r="B365" s="18">
        <v>44227</v>
      </c>
      <c r="C365" s="8">
        <v>8597190.0999999996</v>
      </c>
      <c r="D365" s="7">
        <v>1880574.87</v>
      </c>
      <c r="E365" s="7">
        <v>1464990.95</v>
      </c>
      <c r="F365" s="7">
        <v>145209.29</v>
      </c>
      <c r="G365" s="7">
        <v>280909.46000000002</v>
      </c>
      <c r="H365" s="7">
        <v>6352.91</v>
      </c>
      <c r="I365" s="7">
        <v>3549492.15</v>
      </c>
      <c r="J365" s="7">
        <v>1649677.67</v>
      </c>
      <c r="K365" s="19">
        <v>44227</v>
      </c>
      <c r="L365" s="8">
        <f t="shared" si="31"/>
        <v>21.874296696079806</v>
      </c>
      <c r="M365" s="8">
        <f t="shared" si="32"/>
        <v>9.9119581591954553</v>
      </c>
      <c r="N365" s="8">
        <f t="shared" si="33"/>
        <v>43.233862884680647</v>
      </c>
      <c r="O365" s="8">
        <f t="shared" si="34"/>
        <v>22.14524452360979</v>
      </c>
      <c r="P365" s="8">
        <f t="shared" si="35"/>
        <v>9.8141604209409152</v>
      </c>
      <c r="Q365" s="8">
        <f t="shared" si="36"/>
        <v>43.92354513543728</v>
      </c>
    </row>
    <row r="366" spans="1:17" x14ac:dyDescent="0.35">
      <c r="A366" t="s">
        <v>443</v>
      </c>
      <c r="B366" s="18">
        <v>44255</v>
      </c>
      <c r="C366" s="8">
        <v>8663271.5999999996</v>
      </c>
      <c r="D366" s="7">
        <v>1828392.35</v>
      </c>
      <c r="E366" s="7">
        <v>1432605.32</v>
      </c>
      <c r="F366" s="7">
        <v>153429.84</v>
      </c>
      <c r="G366" s="7">
        <v>286135.84000000003</v>
      </c>
      <c r="H366" s="7">
        <v>6319.98</v>
      </c>
      <c r="I366" s="7">
        <v>3573577.53</v>
      </c>
      <c r="J366" s="7">
        <v>1590258.48</v>
      </c>
      <c r="K366" s="19">
        <v>44255</v>
      </c>
      <c r="L366" s="8">
        <f t="shared" si="31"/>
        <v>21.105102488071598</v>
      </c>
      <c r="M366" s="8">
        <f t="shared" si="32"/>
        <v>10.709847147573065</v>
      </c>
      <c r="N366" s="8">
        <f t="shared" si="33"/>
        <v>41.365207904026306</v>
      </c>
      <c r="O366" s="8">
        <f t="shared" si="34"/>
        <v>21.765039609141127</v>
      </c>
      <c r="P366" s="8">
        <f t="shared" si="35"/>
        <v>10.203393997796878</v>
      </c>
      <c r="Q366" s="8">
        <f t="shared" si="36"/>
        <v>42.906375411313434</v>
      </c>
    </row>
    <row r="367" spans="1:17" x14ac:dyDescent="0.35">
      <c r="A367" t="s">
        <v>444</v>
      </c>
      <c r="B367" s="18">
        <v>44286</v>
      </c>
      <c r="C367" s="8">
        <v>8724306.5</v>
      </c>
      <c r="D367" s="7">
        <v>1784497.96</v>
      </c>
      <c r="E367" s="7">
        <v>1390287.93</v>
      </c>
      <c r="F367" s="7">
        <v>133644.96</v>
      </c>
      <c r="G367" s="7">
        <v>290100.71000000002</v>
      </c>
      <c r="H367" s="7">
        <v>6686.28</v>
      </c>
      <c r="I367" s="7">
        <v>3617411.84</v>
      </c>
      <c r="J367" s="7">
        <v>1563208.55</v>
      </c>
      <c r="K367" s="19">
        <v>44286</v>
      </c>
      <c r="L367" s="8">
        <f t="shared" si="31"/>
        <v>20.45432447839837</v>
      </c>
      <c r="M367" s="8">
        <f t="shared" si="32"/>
        <v>9.6127541005121149</v>
      </c>
      <c r="N367" s="8">
        <f t="shared" si="33"/>
        <v>40.176322146425356</v>
      </c>
      <c r="O367" s="8">
        <f t="shared" si="34"/>
        <v>21.144574554183258</v>
      </c>
      <c r="P367" s="8">
        <f t="shared" si="35"/>
        <v>10.078186469093545</v>
      </c>
      <c r="Q367" s="8">
        <f t="shared" si="36"/>
        <v>41.591797645044103</v>
      </c>
    </row>
    <row r="368" spans="1:17" x14ac:dyDescent="0.35">
      <c r="A368" t="s">
        <v>445</v>
      </c>
      <c r="B368" s="18">
        <v>44316</v>
      </c>
      <c r="C368" s="8">
        <v>8868911.1999999993</v>
      </c>
      <c r="D368" s="7">
        <v>1783025.02</v>
      </c>
      <c r="E368" s="7">
        <v>1449232.37</v>
      </c>
      <c r="F368" s="7">
        <v>134994.68</v>
      </c>
      <c r="G368" s="7">
        <v>291544.27</v>
      </c>
      <c r="H368" s="7">
        <v>6899.18</v>
      </c>
      <c r="I368" s="7">
        <v>3642813.11</v>
      </c>
      <c r="J368" s="7">
        <v>1558659.38</v>
      </c>
      <c r="K368" s="19">
        <v>44316</v>
      </c>
      <c r="L368" s="8">
        <f t="shared" si="31"/>
        <v>20.104215498290255</v>
      </c>
      <c r="M368" s="8">
        <f t="shared" si="32"/>
        <v>9.3149092439882502</v>
      </c>
      <c r="N368" s="8">
        <f t="shared" si="33"/>
        <v>39.791976396409616</v>
      </c>
      <c r="O368" s="8">
        <f t="shared" si="34"/>
        <v>20.554547488253409</v>
      </c>
      <c r="P368" s="8">
        <f t="shared" si="35"/>
        <v>9.879170164024476</v>
      </c>
      <c r="Q368" s="8">
        <f t="shared" si="36"/>
        <v>40.444502148953752</v>
      </c>
    </row>
    <row r="369" spans="1:17" x14ac:dyDescent="0.35">
      <c r="A369" t="s">
        <v>446</v>
      </c>
      <c r="B369" s="18">
        <v>44347</v>
      </c>
      <c r="C369" s="8">
        <v>8913602.4000000004</v>
      </c>
      <c r="D369" s="7">
        <v>1766735.91</v>
      </c>
      <c r="E369" s="7">
        <v>1454713.86</v>
      </c>
      <c r="F369" s="7">
        <v>131423.94</v>
      </c>
      <c r="G369" s="7">
        <v>293766.83</v>
      </c>
      <c r="H369" s="7">
        <v>7295.14</v>
      </c>
      <c r="I369" s="7">
        <v>3680846.57</v>
      </c>
      <c r="J369" s="7">
        <v>1542869.56</v>
      </c>
      <c r="K369" s="19">
        <v>44347</v>
      </c>
      <c r="L369" s="8">
        <f t="shared" si="31"/>
        <v>19.820672167293438</v>
      </c>
      <c r="M369" s="8">
        <f t="shared" si="32"/>
        <v>9.0343498892627583</v>
      </c>
      <c r="N369" s="8">
        <f t="shared" si="33"/>
        <v>39.00164730486744</v>
      </c>
      <c r="O369" s="8">
        <f t="shared" si="34"/>
        <v>20.126404047994018</v>
      </c>
      <c r="P369" s="8">
        <f t="shared" si="35"/>
        <v>9.3206710779210411</v>
      </c>
      <c r="Q369" s="8">
        <f t="shared" si="36"/>
        <v>39.656648615900799</v>
      </c>
    </row>
    <row r="370" spans="1:17" x14ac:dyDescent="0.35">
      <c r="A370" t="s">
        <v>447</v>
      </c>
      <c r="B370" s="18">
        <v>44377</v>
      </c>
      <c r="C370" s="8">
        <v>8866816.9000000004</v>
      </c>
      <c r="D370" s="7">
        <v>1756787.82</v>
      </c>
      <c r="E370" s="7">
        <v>1508199.23</v>
      </c>
      <c r="F370" s="7">
        <v>132817.63</v>
      </c>
      <c r="G370" s="7">
        <v>296000.15000000002</v>
      </c>
      <c r="H370" s="7">
        <v>8156.14</v>
      </c>
      <c r="I370" s="7">
        <v>3521564.9</v>
      </c>
      <c r="J370" s="7">
        <v>1525686.35</v>
      </c>
      <c r="K370" s="19">
        <v>44377</v>
      </c>
      <c r="L370" s="8">
        <f t="shared" si="31"/>
        <v>19.81306076141033</v>
      </c>
      <c r="M370" s="8">
        <f t="shared" si="32"/>
        <v>8.8063716887058749</v>
      </c>
      <c r="N370" s="8">
        <f t="shared" si="33"/>
        <v>40.178555438105768</v>
      </c>
      <c r="O370" s="8">
        <f t="shared" si="34"/>
        <v>19.912649475664676</v>
      </c>
      <c r="P370" s="8">
        <f t="shared" si="35"/>
        <v>9.0518769406522939</v>
      </c>
      <c r="Q370" s="8">
        <f t="shared" si="36"/>
        <v>39.657393046460946</v>
      </c>
    </row>
    <row r="371" spans="1:17" x14ac:dyDescent="0.35">
      <c r="A371" t="s">
        <v>448</v>
      </c>
      <c r="B371" s="18">
        <v>44408</v>
      </c>
      <c r="C371" s="8">
        <v>8911870.1999999993</v>
      </c>
      <c r="D371" s="7">
        <v>1689289.14</v>
      </c>
      <c r="E371" s="7">
        <v>1458168.09</v>
      </c>
      <c r="F371" s="7">
        <v>125976</v>
      </c>
      <c r="G371" s="7">
        <v>300015.38</v>
      </c>
      <c r="H371" s="7">
        <v>8874.24</v>
      </c>
      <c r="I371" s="7">
        <v>3539202.38</v>
      </c>
      <c r="J371" s="7">
        <v>1460035.69</v>
      </c>
      <c r="K371" s="19">
        <v>44408</v>
      </c>
      <c r="L371" s="8">
        <f t="shared" si="31"/>
        <v>18.955495334750275</v>
      </c>
      <c r="M371" s="8">
        <f t="shared" si="32"/>
        <v>8.6393332060914858</v>
      </c>
      <c r="N371" s="8">
        <f t="shared" si="33"/>
        <v>38.260656775040545</v>
      </c>
      <c r="O371" s="8">
        <f t="shared" si="34"/>
        <v>19.52974275448468</v>
      </c>
      <c r="P371" s="8">
        <f t="shared" si="35"/>
        <v>8.8266849280200397</v>
      </c>
      <c r="Q371" s="8">
        <f t="shared" si="36"/>
        <v>39.146953172671253</v>
      </c>
    </row>
    <row r="372" spans="1:17" x14ac:dyDescent="0.35">
      <c r="A372" t="s">
        <v>449</v>
      </c>
      <c r="B372" s="18">
        <v>44439</v>
      </c>
      <c r="C372" s="8">
        <v>8964969.4000000004</v>
      </c>
      <c r="D372" s="7">
        <v>1654517.14</v>
      </c>
      <c r="E372" s="7">
        <v>1438721.87</v>
      </c>
      <c r="F372" s="7">
        <v>110518.47</v>
      </c>
      <c r="G372" s="7">
        <v>304097.26</v>
      </c>
      <c r="H372" s="7">
        <v>8888.68</v>
      </c>
      <c r="I372" s="7">
        <v>3507632.67</v>
      </c>
      <c r="J372" s="7">
        <v>1440494.68</v>
      </c>
      <c r="K372" s="19">
        <v>44439</v>
      </c>
      <c r="L372" s="8">
        <f t="shared" si="31"/>
        <v>18.455357360171242</v>
      </c>
      <c r="M372" s="8">
        <f t="shared" si="32"/>
        <v>7.6817119628549184</v>
      </c>
      <c r="N372" s="8">
        <f t="shared" si="33"/>
        <v>38.024293079966448</v>
      </c>
      <c r="O372" s="8">
        <f t="shared" si="34"/>
        <v>19.074637818777283</v>
      </c>
      <c r="P372" s="8">
        <f t="shared" si="35"/>
        <v>8.3758056192174255</v>
      </c>
      <c r="Q372" s="8">
        <f t="shared" si="36"/>
        <v>38.821168431037584</v>
      </c>
    </row>
    <row r="373" spans="1:17" x14ac:dyDescent="0.35">
      <c r="A373" t="s">
        <v>450</v>
      </c>
      <c r="B373" s="18">
        <v>44469</v>
      </c>
      <c r="C373" s="8">
        <v>9087786.1999999993</v>
      </c>
      <c r="D373" s="7">
        <v>1670294.3</v>
      </c>
      <c r="E373" s="7">
        <v>1471531.96</v>
      </c>
      <c r="F373" s="7">
        <v>112569.69</v>
      </c>
      <c r="G373" s="7">
        <v>308710.09000000003</v>
      </c>
      <c r="H373" s="7">
        <v>8920.4699999999993</v>
      </c>
      <c r="I373" s="7">
        <v>3543138.21</v>
      </c>
      <c r="J373" s="7">
        <v>1453927.73</v>
      </c>
      <c r="K373" s="19">
        <v>44469</v>
      </c>
      <c r="L373" s="8">
        <f t="shared" si="31"/>
        <v>18.379551006602686</v>
      </c>
      <c r="M373" s="8">
        <f t="shared" si="32"/>
        <v>7.649829773320044</v>
      </c>
      <c r="N373" s="8">
        <f t="shared" si="33"/>
        <v>37.977824827628858</v>
      </c>
      <c r="O373" s="8">
        <f t="shared" si="34"/>
        <v>18.596801233841401</v>
      </c>
      <c r="P373" s="8">
        <f t="shared" si="35"/>
        <v>7.9902916474221497</v>
      </c>
      <c r="Q373" s="8">
        <f t="shared" si="36"/>
        <v>38.087591560878622</v>
      </c>
    </row>
    <row r="374" spans="1:17" x14ac:dyDescent="0.35">
      <c r="A374" t="s">
        <v>451</v>
      </c>
      <c r="B374" s="18">
        <v>44500</v>
      </c>
      <c r="C374" s="8">
        <v>9187356.9000000004</v>
      </c>
      <c r="D374" s="7">
        <v>1624643.39</v>
      </c>
      <c r="E374" s="7">
        <v>1483190.32</v>
      </c>
      <c r="F374" s="7">
        <v>118639.66</v>
      </c>
      <c r="G374" s="7">
        <v>310702.83</v>
      </c>
      <c r="H374" s="7">
        <v>8909.81</v>
      </c>
      <c r="I374" s="7">
        <v>3503423.26</v>
      </c>
      <c r="J374" s="7">
        <v>1401674.9</v>
      </c>
      <c r="K374" s="19">
        <v>44500</v>
      </c>
      <c r="L374" s="8">
        <f t="shared" si="31"/>
        <v>17.683468789592791</v>
      </c>
      <c r="M374" s="8">
        <f t="shared" si="32"/>
        <v>7.9989505325250505</v>
      </c>
      <c r="N374" s="8">
        <f t="shared" si="33"/>
        <v>36.983169321494564</v>
      </c>
      <c r="O374" s="8">
        <f t="shared" si="34"/>
        <v>18.172792385455576</v>
      </c>
      <c r="P374" s="8">
        <f t="shared" si="35"/>
        <v>7.7768307562333376</v>
      </c>
      <c r="Q374" s="8">
        <f t="shared" si="36"/>
        <v>37.661762409696621</v>
      </c>
    </row>
    <row r="375" spans="1:17" x14ac:dyDescent="0.35">
      <c r="A375" t="s">
        <v>452</v>
      </c>
      <c r="B375" s="18">
        <v>44530</v>
      </c>
      <c r="C375" s="8">
        <v>9169203</v>
      </c>
      <c r="D375" s="7">
        <v>1595640.71</v>
      </c>
      <c r="E375" s="7">
        <v>1403678.17</v>
      </c>
      <c r="F375" s="7">
        <v>114870.66</v>
      </c>
      <c r="G375" s="7">
        <v>313928.92</v>
      </c>
      <c r="H375" s="7">
        <v>8772.17</v>
      </c>
      <c r="I375" s="7">
        <v>3534765.97</v>
      </c>
      <c r="J375" s="7">
        <v>1379415.87</v>
      </c>
      <c r="K375" s="19">
        <v>44530</v>
      </c>
      <c r="L375" s="8">
        <f t="shared" si="31"/>
        <v>17.402174540142692</v>
      </c>
      <c r="M375" s="8">
        <f t="shared" si="32"/>
        <v>8.1835468026121703</v>
      </c>
      <c r="N375" s="8">
        <f t="shared" si="33"/>
        <v>36.069059244132497</v>
      </c>
      <c r="O375" s="8">
        <f t="shared" si="34"/>
        <v>17.821731445446058</v>
      </c>
      <c r="P375" s="8">
        <f t="shared" si="35"/>
        <v>7.9441090361524216</v>
      </c>
      <c r="Q375" s="8">
        <f t="shared" si="36"/>
        <v>37.010017797751971</v>
      </c>
    </row>
    <row r="376" spans="1:17" x14ac:dyDescent="0.35">
      <c r="A376" t="s">
        <v>453</v>
      </c>
      <c r="B376" s="18">
        <v>44561</v>
      </c>
      <c r="C376" s="8">
        <v>9038738.4000000004</v>
      </c>
      <c r="D376" s="7">
        <v>1633447.02</v>
      </c>
      <c r="E376" s="7">
        <v>1317006.1299999999</v>
      </c>
      <c r="F376" s="7">
        <v>113916.87</v>
      </c>
      <c r="G376" s="7">
        <v>318657.15999999997</v>
      </c>
      <c r="H376" s="7">
        <v>8659.2099999999991</v>
      </c>
      <c r="I376" s="7">
        <v>3410650.61</v>
      </c>
      <c r="J376" s="7">
        <v>1416740</v>
      </c>
      <c r="K376" s="19">
        <v>44561</v>
      </c>
      <c r="L376" s="8">
        <f t="shared" si="31"/>
        <v>18.071626234917918</v>
      </c>
      <c r="M376" s="8">
        <f t="shared" si="32"/>
        <v>8.6496841134672628</v>
      </c>
      <c r="N376" s="8">
        <f t="shared" si="33"/>
        <v>38.221549357402587</v>
      </c>
      <c r="O376" s="8">
        <f t="shared" si="34"/>
        <v>17.719089854884469</v>
      </c>
      <c r="P376" s="8">
        <f t="shared" si="35"/>
        <v>8.2773938162014939</v>
      </c>
      <c r="Q376" s="8">
        <f t="shared" si="36"/>
        <v>37.091259307676552</v>
      </c>
    </row>
    <row r="377" spans="1:17" x14ac:dyDescent="0.35">
      <c r="A377" t="s">
        <v>454</v>
      </c>
      <c r="B377" s="18">
        <v>44592</v>
      </c>
      <c r="C377" s="8">
        <v>9118724.0999999996</v>
      </c>
      <c r="D377" s="7">
        <v>1647655.65</v>
      </c>
      <c r="E377" s="7">
        <v>1334699.6599999999</v>
      </c>
      <c r="F377" s="7">
        <v>112318.45</v>
      </c>
      <c r="G377" s="7">
        <v>320516.81</v>
      </c>
      <c r="H377" s="7">
        <v>8565.33</v>
      </c>
      <c r="I377" s="7">
        <v>3379009.43</v>
      </c>
      <c r="J377" s="7">
        <v>1429950.17</v>
      </c>
      <c r="K377" s="19">
        <v>44592</v>
      </c>
      <c r="L377" s="8">
        <f t="shared" si="31"/>
        <v>18.068927537790071</v>
      </c>
      <c r="M377" s="8">
        <f t="shared" si="32"/>
        <v>8.4152602541308816</v>
      </c>
      <c r="N377" s="8">
        <f t="shared" si="33"/>
        <v>38.883776102098949</v>
      </c>
      <c r="O377" s="8">
        <f t="shared" si="34"/>
        <v>17.847576104283561</v>
      </c>
      <c r="P377" s="8">
        <f t="shared" si="35"/>
        <v>8.4161637234034377</v>
      </c>
      <c r="Q377" s="8">
        <f t="shared" si="36"/>
        <v>37.724794901211347</v>
      </c>
    </row>
    <row r="378" spans="1:17" x14ac:dyDescent="0.35">
      <c r="A378" t="s">
        <v>455</v>
      </c>
      <c r="B378" s="18">
        <v>44620</v>
      </c>
      <c r="C378" s="8">
        <v>9086756.0999999996</v>
      </c>
      <c r="D378" s="7">
        <v>1639634.47</v>
      </c>
      <c r="E378" s="7">
        <v>1205806.6399999999</v>
      </c>
      <c r="F378" s="7">
        <v>112160.6</v>
      </c>
      <c r="G378" s="7">
        <v>324137.23</v>
      </c>
      <c r="H378" s="7">
        <v>9320.0300000000007</v>
      </c>
      <c r="I378" s="7">
        <v>3411414.06</v>
      </c>
      <c r="J378" s="7">
        <v>1417255.96</v>
      </c>
      <c r="K378" s="19">
        <v>44620</v>
      </c>
      <c r="L378" s="8">
        <f t="shared" si="31"/>
        <v>18.044222294026358</v>
      </c>
      <c r="M378" s="8">
        <f t="shared" si="32"/>
        <v>9.3017069469778342</v>
      </c>
      <c r="N378" s="8">
        <f t="shared" si="33"/>
        <v>38.189168860267472</v>
      </c>
      <c r="O378" s="8">
        <f t="shared" si="34"/>
        <v>18.061592022244781</v>
      </c>
      <c r="P378" s="8">
        <f t="shared" si="35"/>
        <v>8.7888837715253256</v>
      </c>
      <c r="Q378" s="8">
        <f t="shared" si="36"/>
        <v>38.431498106589665</v>
      </c>
    </row>
    <row r="379" spans="1:17" x14ac:dyDescent="0.35">
      <c r="A379" t="s">
        <v>456</v>
      </c>
      <c r="B379" s="18">
        <v>44651</v>
      </c>
      <c r="C379" s="8">
        <v>9204723.4000000004</v>
      </c>
      <c r="D379" s="7">
        <v>1621359.02</v>
      </c>
      <c r="E379" s="7">
        <v>1159049.1399999999</v>
      </c>
      <c r="F379" s="7">
        <v>119722.71</v>
      </c>
      <c r="G379" s="7">
        <v>332442.94</v>
      </c>
      <c r="H379" s="7">
        <v>12450.54</v>
      </c>
      <c r="I379" s="7">
        <v>3481029.25</v>
      </c>
      <c r="J379" s="7">
        <v>1367568.65</v>
      </c>
      <c r="K379" s="19">
        <v>44651</v>
      </c>
      <c r="L379" s="8">
        <f t="shared" si="31"/>
        <v>17.614424133592106</v>
      </c>
      <c r="M379" s="8">
        <f t="shared" si="32"/>
        <v>10.329390348367802</v>
      </c>
      <c r="N379" s="8">
        <f t="shared" si="33"/>
        <v>36.187996692851193</v>
      </c>
      <c r="O379" s="8">
        <f t="shared" si="34"/>
        <v>17.909191321802847</v>
      </c>
      <c r="P379" s="8">
        <f t="shared" si="35"/>
        <v>9.3487858498255054</v>
      </c>
      <c r="Q379" s="8">
        <f t="shared" si="36"/>
        <v>37.753647218405867</v>
      </c>
    </row>
    <row r="380" spans="1:17" x14ac:dyDescent="0.35">
      <c r="A380" t="s">
        <v>457</v>
      </c>
      <c r="B380" s="18">
        <v>44681</v>
      </c>
      <c r="C380" s="8">
        <v>9226259.9000000004</v>
      </c>
      <c r="D380" s="7">
        <v>1607191.48</v>
      </c>
      <c r="E380" s="7">
        <v>1147526.42</v>
      </c>
      <c r="F380" s="7">
        <v>119037.55</v>
      </c>
      <c r="G380" s="7">
        <v>333214.74</v>
      </c>
      <c r="H380" s="7">
        <v>13470.05</v>
      </c>
      <c r="I380" s="7">
        <v>3506505.11</v>
      </c>
      <c r="J380" s="7">
        <v>1347836.33</v>
      </c>
      <c r="K380" s="19">
        <v>44681</v>
      </c>
      <c r="L380" s="8">
        <f t="shared" si="31"/>
        <v>17.419750770298588</v>
      </c>
      <c r="M380" s="8">
        <f t="shared" si="32"/>
        <v>10.373403864636076</v>
      </c>
      <c r="N380" s="8">
        <f t="shared" si="33"/>
        <v>35.453273498586107</v>
      </c>
      <c r="O380" s="8">
        <f t="shared" si="34"/>
        <v>17.692799065972352</v>
      </c>
      <c r="P380" s="8">
        <f t="shared" si="35"/>
        <v>10.001500386660572</v>
      </c>
      <c r="Q380" s="8">
        <f t="shared" si="36"/>
        <v>36.61014635056825</v>
      </c>
    </row>
    <row r="381" spans="1:17" x14ac:dyDescent="0.35">
      <c r="A381" t="s">
        <v>458</v>
      </c>
      <c r="B381" s="18">
        <v>44712</v>
      </c>
      <c r="C381" s="8">
        <v>9322698.6999999993</v>
      </c>
      <c r="D381" s="7">
        <v>1606545.76</v>
      </c>
      <c r="E381" s="7">
        <v>1157819.97</v>
      </c>
      <c r="F381" s="7">
        <v>126243.29</v>
      </c>
      <c r="G381" s="7">
        <v>337027.95</v>
      </c>
      <c r="H381" s="7">
        <v>15315.01</v>
      </c>
      <c r="I381" s="7">
        <v>3537274.51</v>
      </c>
      <c r="J381" s="7">
        <v>1330043.1599999999</v>
      </c>
      <c r="K381" s="19">
        <v>44712</v>
      </c>
      <c r="L381" s="8">
        <f t="shared" si="31"/>
        <v>17.232625570104503</v>
      </c>
      <c r="M381" s="8">
        <f t="shared" si="32"/>
        <v>10.90353364694513</v>
      </c>
      <c r="N381" s="8">
        <f t="shared" si="33"/>
        <v>34.72517140543539</v>
      </c>
      <c r="O381" s="8">
        <f t="shared" si="34"/>
        <v>17.422266824665066</v>
      </c>
      <c r="P381" s="8">
        <f t="shared" si="35"/>
        <v>10.535442619983002</v>
      </c>
      <c r="Q381" s="8">
        <f t="shared" si="36"/>
        <v>35.455480532290899</v>
      </c>
    </row>
    <row r="382" spans="1:17" x14ac:dyDescent="0.35">
      <c r="A382" t="s">
        <v>459</v>
      </c>
      <c r="B382" s="18">
        <v>44742</v>
      </c>
      <c r="C382" s="8">
        <v>9336521</v>
      </c>
      <c r="D382" s="7">
        <v>1588543.32</v>
      </c>
      <c r="E382" s="7">
        <v>1217427.77</v>
      </c>
      <c r="F382" s="7">
        <v>118331.78</v>
      </c>
      <c r="G382" s="7">
        <v>322405.07</v>
      </c>
      <c r="H382" s="7">
        <v>15459.31</v>
      </c>
      <c r="I382" s="7">
        <v>3451397.05</v>
      </c>
      <c r="J382" s="7">
        <v>1320997.0900000001</v>
      </c>
      <c r="K382" s="19">
        <v>44742</v>
      </c>
      <c r="L382" s="8">
        <f t="shared" si="31"/>
        <v>17.01429601025907</v>
      </c>
      <c r="M382" s="8">
        <f t="shared" si="32"/>
        <v>9.7198193532253665</v>
      </c>
      <c r="N382" s="8">
        <f t="shared" si="33"/>
        <v>35.414056103185402</v>
      </c>
      <c r="O382" s="8">
        <f t="shared" si="34"/>
        <v>17.222224116887389</v>
      </c>
      <c r="P382" s="8">
        <f t="shared" si="35"/>
        <v>10.332252288268856</v>
      </c>
      <c r="Q382" s="8">
        <f t="shared" si="36"/>
        <v>35.197500335735633</v>
      </c>
    </row>
    <row r="383" spans="1:17" x14ac:dyDescent="0.35">
      <c r="A383" t="s">
        <v>460</v>
      </c>
      <c r="B383" s="18">
        <v>44773</v>
      </c>
      <c r="C383" s="8">
        <v>9418595.5999999996</v>
      </c>
      <c r="D383" s="7">
        <v>1532486.94</v>
      </c>
      <c r="E383" s="7">
        <v>1213858.69</v>
      </c>
      <c r="F383" s="7">
        <v>119428.38</v>
      </c>
      <c r="G383" s="7">
        <v>325857.48</v>
      </c>
      <c r="H383" s="7">
        <v>14962.82</v>
      </c>
      <c r="I383" s="7">
        <v>3492459.94</v>
      </c>
      <c r="J383" s="7">
        <v>1267569.3700000001</v>
      </c>
      <c r="K383" s="19">
        <v>44773</v>
      </c>
      <c r="L383" s="8">
        <f t="shared" si="31"/>
        <v>16.270864628692628</v>
      </c>
      <c r="M383" s="8">
        <f t="shared" si="32"/>
        <v>9.8387383131062816</v>
      </c>
      <c r="N383" s="8">
        <f t="shared" si="33"/>
        <v>33.588935882653786</v>
      </c>
      <c r="O383" s="8">
        <f t="shared" si="34"/>
        <v>16.8392620696854</v>
      </c>
      <c r="P383" s="8">
        <f t="shared" si="35"/>
        <v>10.154030437758927</v>
      </c>
      <c r="Q383" s="8">
        <f t="shared" si="36"/>
        <v>34.57605446375819</v>
      </c>
    </row>
    <row r="384" spans="1:17" x14ac:dyDescent="0.35">
      <c r="A384" t="s">
        <v>461</v>
      </c>
      <c r="B384" s="18">
        <v>44804</v>
      </c>
      <c r="C384" s="8">
        <v>9576793</v>
      </c>
      <c r="D384" s="7">
        <v>1558566.5</v>
      </c>
      <c r="E384" s="7">
        <v>1229721.26</v>
      </c>
      <c r="F384" s="7">
        <v>120285.67</v>
      </c>
      <c r="G384" s="7">
        <v>331035.23</v>
      </c>
      <c r="H384" s="7">
        <v>16021.36</v>
      </c>
      <c r="I384" s="7">
        <v>3520602.24</v>
      </c>
      <c r="J384" s="7">
        <v>1287128.33</v>
      </c>
      <c r="K384" s="19">
        <v>44804</v>
      </c>
      <c r="L384" s="8">
        <f t="shared" si="31"/>
        <v>16.274409397801541</v>
      </c>
      <c r="M384" s="8">
        <f t="shared" si="32"/>
        <v>9.7815394360182086</v>
      </c>
      <c r="N384" s="8">
        <f t="shared" si="33"/>
        <v>33.833653871894647</v>
      </c>
      <c r="O384" s="8">
        <f t="shared" si="34"/>
        <v>16.519856678917744</v>
      </c>
      <c r="P384" s="8">
        <f t="shared" si="35"/>
        <v>9.7800323674499534</v>
      </c>
      <c r="Q384" s="8">
        <f t="shared" si="36"/>
        <v>34.27888195257794</v>
      </c>
    </row>
    <row r="385" spans="1:17" x14ac:dyDescent="0.35">
      <c r="A385" t="s">
        <v>462</v>
      </c>
      <c r="B385" s="18">
        <v>44834</v>
      </c>
      <c r="C385" s="8">
        <v>9730211.3000000007</v>
      </c>
      <c r="D385" s="7">
        <v>1578521.97</v>
      </c>
      <c r="E385" s="7">
        <v>1223497.5</v>
      </c>
      <c r="F385" s="7">
        <v>131534.53</v>
      </c>
      <c r="G385" s="7">
        <v>337808.9</v>
      </c>
      <c r="H385" s="7">
        <v>16631.62</v>
      </c>
      <c r="I385" s="7">
        <v>3566450.92</v>
      </c>
      <c r="J385" s="7">
        <v>1310417.8400000001</v>
      </c>
      <c r="K385" s="19">
        <v>44834</v>
      </c>
      <c r="L385" s="8">
        <f t="shared" si="31"/>
        <v>16.222895077314504</v>
      </c>
      <c r="M385" s="8">
        <f t="shared" si="32"/>
        <v>10.750698714137135</v>
      </c>
      <c r="N385" s="8">
        <f t="shared" si="33"/>
        <v>33.989783497554228</v>
      </c>
      <c r="O385" s="8">
        <f t="shared" si="34"/>
        <v>16.256056367936225</v>
      </c>
      <c r="P385" s="8">
        <f t="shared" si="35"/>
        <v>10.12365882108721</v>
      </c>
      <c r="Q385" s="8">
        <f t="shared" si="36"/>
        <v>33.804124417367554</v>
      </c>
    </row>
    <row r="386" spans="1:17" x14ac:dyDescent="0.35">
      <c r="A386" t="s">
        <v>463</v>
      </c>
      <c r="B386" s="18">
        <v>44865</v>
      </c>
      <c r="C386" s="8">
        <v>9691517.8000000007</v>
      </c>
      <c r="D386" s="7">
        <v>1537478.89</v>
      </c>
      <c r="E386" s="7">
        <v>1143876.52</v>
      </c>
      <c r="F386" s="7">
        <v>137262.13</v>
      </c>
      <c r="G386" s="7">
        <v>336916.07</v>
      </c>
      <c r="H386" s="7">
        <v>16035.13</v>
      </c>
      <c r="I386" s="7">
        <v>3630039.24</v>
      </c>
      <c r="J386" s="7">
        <v>1273492.3700000001</v>
      </c>
      <c r="K386" s="19">
        <v>44865</v>
      </c>
      <c r="L386" s="8">
        <f t="shared" si="31"/>
        <v>15.864170316026243</v>
      </c>
      <c r="M386" s="8">
        <f t="shared" si="32"/>
        <v>11.999733153015502</v>
      </c>
      <c r="N386" s="8">
        <f t="shared" si="33"/>
        <v>32.506731213969736</v>
      </c>
      <c r="O386" s="8">
        <f t="shared" si="34"/>
        <v>16.12049159704743</v>
      </c>
      <c r="P386" s="8">
        <f t="shared" si="35"/>
        <v>10.843990434390284</v>
      </c>
      <c r="Q386" s="8">
        <f t="shared" si="36"/>
        <v>33.443389527806204</v>
      </c>
    </row>
    <row r="387" spans="1:17" x14ac:dyDescent="0.35">
      <c r="A387" t="s">
        <v>464</v>
      </c>
      <c r="B387" s="18">
        <v>44895</v>
      </c>
      <c r="C387" s="8">
        <v>9783246.3000000007</v>
      </c>
      <c r="D387" s="7">
        <v>1575249.06</v>
      </c>
      <c r="E387" s="7">
        <v>1145110.33</v>
      </c>
      <c r="F387" s="7">
        <v>133668.19</v>
      </c>
      <c r="G387" s="7">
        <v>341444.4</v>
      </c>
      <c r="H387" s="7">
        <v>17925.990000000002</v>
      </c>
      <c r="I387" s="7">
        <v>3668905.44</v>
      </c>
      <c r="J387" s="7">
        <v>1287691.83</v>
      </c>
      <c r="K387" s="19">
        <v>44895</v>
      </c>
      <c r="L387" s="8">
        <f t="shared" si="31"/>
        <v>16.101496494062506</v>
      </c>
      <c r="M387" s="8">
        <f t="shared" si="32"/>
        <v>11.672952945940152</v>
      </c>
      <c r="N387" s="8">
        <f t="shared" si="33"/>
        <v>32.556207615044379</v>
      </c>
      <c r="O387" s="8">
        <f t="shared" si="34"/>
        <v>16.062853962467752</v>
      </c>
      <c r="P387" s="8">
        <f t="shared" si="35"/>
        <v>11.474461604364263</v>
      </c>
      <c r="Q387" s="8">
        <f t="shared" si="36"/>
        <v>33.01757410885611</v>
      </c>
    </row>
    <row r="388" spans="1:17" x14ac:dyDescent="0.35">
      <c r="A388" t="s">
        <v>465</v>
      </c>
      <c r="B388" s="18">
        <v>44926</v>
      </c>
      <c r="C388" s="8">
        <v>9922268</v>
      </c>
      <c r="D388" s="7">
        <v>1706976.87</v>
      </c>
      <c r="E388" s="7">
        <v>1130015.19</v>
      </c>
      <c r="F388" s="7">
        <v>140411.62</v>
      </c>
      <c r="G388" s="7">
        <v>348443.63</v>
      </c>
      <c r="H388" s="7">
        <v>17530.32</v>
      </c>
      <c r="I388" s="7">
        <v>3772668.57</v>
      </c>
      <c r="J388" s="7">
        <v>1398207.25</v>
      </c>
      <c r="K388" s="19">
        <v>44926</v>
      </c>
      <c r="L388" s="8">
        <f t="shared" si="31"/>
        <v>17.203494906608046</v>
      </c>
      <c r="M388" s="8">
        <f t="shared" si="32"/>
        <v>12.425640048254573</v>
      </c>
      <c r="N388" s="8">
        <f t="shared" si="33"/>
        <v>34.3532886583384</v>
      </c>
      <c r="O388" s="8">
        <f t="shared" si="34"/>
        <v>16.389720572232264</v>
      </c>
      <c r="P388" s="8">
        <f t="shared" si="35"/>
        <v>12.032775382403408</v>
      </c>
      <c r="Q388" s="8">
        <f t="shared" si="36"/>
        <v>33.138742495784172</v>
      </c>
    </row>
    <row r="389" spans="1:17" x14ac:dyDescent="0.35">
      <c r="A389" t="s">
        <v>466</v>
      </c>
      <c r="B389" s="18">
        <v>44957</v>
      </c>
      <c r="C389" s="8">
        <v>10157040.800000001</v>
      </c>
      <c r="D389" s="7">
        <v>1667930.88</v>
      </c>
      <c r="E389" s="7">
        <v>1313873.49</v>
      </c>
      <c r="F389" s="7">
        <v>148519.51</v>
      </c>
      <c r="G389" s="7">
        <v>352353.63</v>
      </c>
      <c r="H389" s="7">
        <v>18482.259999999998</v>
      </c>
      <c r="I389" s="7">
        <v>3814418.39</v>
      </c>
      <c r="J389" s="7">
        <v>1366191.61</v>
      </c>
      <c r="K389" s="19">
        <v>44957</v>
      </c>
      <c r="L389" s="8">
        <f t="shared" ref="L389:L395" si="37">100*(D389/C389)</f>
        <v>16.421425421467241</v>
      </c>
      <c r="M389" s="8">
        <f t="shared" ref="M389:M395" si="38">100*(F389/E389)</f>
        <v>11.303942969425467</v>
      </c>
      <c r="N389" s="8">
        <f t="shared" ref="N389:N395" si="39">100*((J389+H389)/(I389+G389))</f>
        <v>33.231332632400658</v>
      </c>
      <c r="O389" s="8">
        <f t="shared" si="34"/>
        <v>16.575472274045932</v>
      </c>
      <c r="P389" s="8">
        <f t="shared" si="35"/>
        <v>11.800845321206731</v>
      </c>
      <c r="Q389" s="8">
        <f t="shared" si="36"/>
        <v>33.380276301927815</v>
      </c>
    </row>
    <row r="390" spans="1:17" x14ac:dyDescent="0.35">
      <c r="A390" t="s">
        <v>467</v>
      </c>
      <c r="B390" s="18">
        <v>44985</v>
      </c>
      <c r="C390" s="8">
        <v>10404924.699999999</v>
      </c>
      <c r="D390" s="7">
        <v>1699335.53</v>
      </c>
      <c r="E390" s="7">
        <v>1387046.85</v>
      </c>
      <c r="F390" s="7">
        <v>154503.6</v>
      </c>
      <c r="G390" s="7">
        <v>356391.91</v>
      </c>
      <c r="H390" s="7">
        <v>17242.23</v>
      </c>
      <c r="I390" s="7">
        <v>3907868.6</v>
      </c>
      <c r="J390" s="7">
        <v>1406203.24</v>
      </c>
      <c r="K390" s="19">
        <v>44985</v>
      </c>
      <c r="L390" s="8">
        <f t="shared" si="37"/>
        <v>16.332031023732448</v>
      </c>
      <c r="M390" s="8">
        <f t="shared" si="38"/>
        <v>11.139032542411959</v>
      </c>
      <c r="N390" s="8">
        <f t="shared" si="39"/>
        <v>33.380828086415384</v>
      </c>
      <c r="O390" s="8">
        <f t="shared" si="34"/>
        <v>16.652317117269245</v>
      </c>
      <c r="P390" s="8">
        <f t="shared" si="35"/>
        <v>11.622871853364002</v>
      </c>
      <c r="Q390" s="8">
        <f t="shared" si="36"/>
        <v>33.655149792384812</v>
      </c>
    </row>
    <row r="391" spans="1:17" x14ac:dyDescent="0.35">
      <c r="A391" t="s">
        <v>468</v>
      </c>
      <c r="B391" s="18">
        <v>45016</v>
      </c>
      <c r="C391" s="8">
        <v>10514605.699999999</v>
      </c>
      <c r="D391" s="7">
        <v>1701975.54</v>
      </c>
      <c r="E391" s="7">
        <v>1521338.78</v>
      </c>
      <c r="F391" s="7">
        <v>178443.47</v>
      </c>
      <c r="G391" s="7">
        <v>361901.48</v>
      </c>
      <c r="H391" s="7">
        <v>15801.22</v>
      </c>
      <c r="I391" s="7">
        <v>3873331.92</v>
      </c>
      <c r="J391" s="7">
        <v>1396197.47</v>
      </c>
      <c r="K391" s="19">
        <v>45016</v>
      </c>
      <c r="L391" s="8">
        <f t="shared" si="37"/>
        <v>16.186774745152832</v>
      </c>
      <c r="M391" s="8">
        <f t="shared" si="38"/>
        <v>11.729371021489374</v>
      </c>
      <c r="N391" s="8">
        <f t="shared" si="39"/>
        <v>33.33933591475737</v>
      </c>
      <c r="O391" s="8">
        <f t="shared" si="34"/>
        <v>16.313410396784175</v>
      </c>
      <c r="P391" s="8">
        <f t="shared" si="35"/>
        <v>11.3907821777756</v>
      </c>
      <c r="Q391" s="8">
        <f t="shared" si="36"/>
        <v>33.317165544524471</v>
      </c>
    </row>
    <row r="392" spans="1:17" x14ac:dyDescent="0.35">
      <c r="A392" t="s">
        <v>469</v>
      </c>
      <c r="B392" s="18">
        <v>45046</v>
      </c>
      <c r="C392" s="8">
        <v>10670371.4</v>
      </c>
      <c r="D392" s="7">
        <v>1698810.21</v>
      </c>
      <c r="E392" s="7">
        <v>1503332.2</v>
      </c>
      <c r="F392" s="7">
        <v>188111.83</v>
      </c>
      <c r="G392" s="7">
        <v>370000.61</v>
      </c>
      <c r="H392" s="7">
        <v>15202.82</v>
      </c>
      <c r="I392" s="7">
        <v>3936010.69</v>
      </c>
      <c r="J392" s="7">
        <v>1376146.06</v>
      </c>
      <c r="K392" s="19">
        <v>45046</v>
      </c>
      <c r="L392" s="8">
        <f t="shared" si="37"/>
        <v>15.920816120795944</v>
      </c>
      <c r="M392" s="8">
        <f t="shared" si="38"/>
        <v>12.512991473208649</v>
      </c>
      <c r="N392" s="8">
        <f t="shared" si="39"/>
        <v>32.311779581256559</v>
      </c>
      <c r="O392" s="8">
        <f t="shared" ref="O392:O395" si="40">AVERAGE(L390:L392)</f>
        <v>16.146540629893739</v>
      </c>
      <c r="P392" s="8">
        <f t="shared" ref="P392:P395" si="41">AVERAGE(M390:M392)</f>
        <v>11.793798345703328</v>
      </c>
      <c r="Q392" s="8">
        <f t="shared" ref="Q392:Q395" si="42">AVERAGE(N390:N392)</f>
        <v>33.010647860809769</v>
      </c>
    </row>
    <row r="393" spans="1:17" x14ac:dyDescent="0.35">
      <c r="A393" t="s">
        <v>470</v>
      </c>
      <c r="B393" s="18">
        <v>45077</v>
      </c>
      <c r="C393" s="8">
        <v>10779892.4</v>
      </c>
      <c r="D393" s="7">
        <v>1633915.13</v>
      </c>
      <c r="E393" s="7">
        <v>1490345.83</v>
      </c>
      <c r="F393" s="7">
        <v>184351.94</v>
      </c>
      <c r="G393" s="7">
        <v>374865.77</v>
      </c>
      <c r="H393" s="7">
        <v>14370.01</v>
      </c>
      <c r="I393" s="7">
        <v>4011598.05</v>
      </c>
      <c r="J393" s="7">
        <v>1335981.9099999999</v>
      </c>
      <c r="K393" s="19">
        <v>45077</v>
      </c>
      <c r="L393" s="8">
        <f t="shared" si="37"/>
        <v>15.157063441560881</v>
      </c>
      <c r="M393" s="8">
        <f t="shared" si="38"/>
        <v>12.369742397306537</v>
      </c>
      <c r="N393" s="8">
        <f t="shared" si="39"/>
        <v>30.784522007068549</v>
      </c>
      <c r="O393" s="8">
        <f t="shared" si="40"/>
        <v>15.754884769169886</v>
      </c>
      <c r="P393" s="8">
        <f t="shared" si="41"/>
        <v>12.20403496400152</v>
      </c>
      <c r="Q393" s="8">
        <f t="shared" si="42"/>
        <v>32.145212501027494</v>
      </c>
    </row>
    <row r="394" spans="1:17" x14ac:dyDescent="0.35">
      <c r="A394" t="s">
        <v>471</v>
      </c>
      <c r="B394" s="18">
        <v>45107</v>
      </c>
      <c r="C394" s="8">
        <v>10720323.800000001</v>
      </c>
      <c r="D394" s="7">
        <v>1661046.2</v>
      </c>
      <c r="E394" s="7">
        <v>1312526.55</v>
      </c>
      <c r="F394" s="7">
        <v>181563.76</v>
      </c>
      <c r="G394" s="7">
        <v>381419.44</v>
      </c>
      <c r="H394" s="7">
        <v>13458.23</v>
      </c>
      <c r="I394" s="7">
        <v>4093365.97</v>
      </c>
      <c r="J394" s="7">
        <v>1370722.37</v>
      </c>
      <c r="K394" s="19">
        <v>45107</v>
      </c>
      <c r="L394" s="8">
        <f t="shared" si="37"/>
        <v>15.494365944431641</v>
      </c>
      <c r="M394" s="8">
        <f t="shared" si="38"/>
        <v>13.833149508480419</v>
      </c>
      <c r="N394" s="8">
        <f t="shared" si="39"/>
        <v>30.932893383148848</v>
      </c>
      <c r="O394" s="8">
        <f t="shared" si="40"/>
        <v>15.524081835596157</v>
      </c>
      <c r="P394" s="8">
        <f t="shared" si="41"/>
        <v>12.905294459665202</v>
      </c>
      <c r="Q394" s="8">
        <f t="shared" si="42"/>
        <v>31.343064990491317</v>
      </c>
    </row>
    <row r="395" spans="1:17" x14ac:dyDescent="0.35">
      <c r="A395" t="s">
        <v>472</v>
      </c>
      <c r="B395" s="18">
        <v>45138</v>
      </c>
      <c r="C395" s="8">
        <v>10816942.300000001</v>
      </c>
      <c r="D395" s="7">
        <v>1665855.09</v>
      </c>
      <c r="E395" s="7">
        <v>1289561.2</v>
      </c>
      <c r="F395" s="7">
        <v>168129.48</v>
      </c>
      <c r="G395" s="7">
        <v>383956.81</v>
      </c>
      <c r="H395" s="7">
        <v>13848.38</v>
      </c>
      <c r="I395" s="7">
        <v>4160117.12</v>
      </c>
      <c r="J395" s="7">
        <v>1377107.61</v>
      </c>
      <c r="K395" s="19">
        <v>45138</v>
      </c>
      <c r="L395" s="8">
        <f t="shared" si="37"/>
        <v>15.400425035085933</v>
      </c>
      <c r="M395" s="8">
        <f t="shared" si="38"/>
        <v>13.037727872085483</v>
      </c>
      <c r="N395" s="8">
        <f t="shared" si="39"/>
        <v>30.61032922058995</v>
      </c>
      <c r="O395" s="8">
        <f t="shared" si="40"/>
        <v>15.350618140359485</v>
      </c>
      <c r="P395" s="8">
        <f t="shared" si="41"/>
        <v>13.080206592624146</v>
      </c>
      <c r="Q395" s="8">
        <f t="shared" si="42"/>
        <v>30.775914870269116</v>
      </c>
    </row>
  </sheetData>
  <mergeCells count="2">
    <mergeCell ref="L3:N3"/>
    <mergeCell ref="O3:Q3"/>
  </mergeCells>
  <pageMargins left="0.7" right="0.7" top="0.75" bottom="0.75" header="0.3" footer="0.3"/>
  <pageSetup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9BDCD-D9DA-4A83-A257-260D0C3CBC14}">
  <dimension ref="A1"/>
  <sheetViews>
    <sheetView zoomScaleNormal="100" workbookViewId="0">
      <selection activeCell="T10" sqref="T10"/>
    </sheetView>
  </sheetViews>
  <sheetFormatPr defaultRowHeight="14.5" x14ac:dyDescent="0.35"/>
  <sheetData/>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6B47D-5B82-4A30-8B03-0DE1D10E8821}">
  <dimension ref="A1"/>
  <sheetViews>
    <sheetView workbookViewId="0">
      <selection activeCell="P8" sqref="P8"/>
    </sheetView>
  </sheetViews>
  <sheetFormatPr defaultRowHeight="14.5" x14ac:dyDescent="0.35"/>
  <sheetData/>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AF947-5F68-4710-A026-6FB166342CC4}">
  <dimension ref="A1"/>
  <sheetViews>
    <sheetView workbookViewId="0">
      <selection activeCell="X22" sqref="X22"/>
    </sheetView>
  </sheetViews>
  <sheetFormatPr defaultRowHeight="14.5" x14ac:dyDescent="0.35"/>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6</vt:i4>
      </vt:variant>
      <vt:variant>
        <vt:lpstr>Named Ranges</vt:lpstr>
      </vt:variant>
      <vt:variant>
        <vt:i4>1</vt:i4>
      </vt:variant>
    </vt:vector>
  </HeadingPairs>
  <TitlesOfParts>
    <vt:vector size="16" baseType="lpstr">
      <vt:lpstr>Chart 1 data</vt:lpstr>
      <vt:lpstr>Chart 2 data</vt:lpstr>
      <vt:lpstr>Chart 3 data</vt:lpstr>
      <vt:lpstr>Chart 4 data</vt:lpstr>
      <vt:lpstr>Chart 5 data</vt:lpstr>
      <vt:lpstr>unused Chart 5 data</vt:lpstr>
      <vt:lpstr>C1</vt:lpstr>
      <vt:lpstr>C2</vt:lpstr>
      <vt:lpstr>C3</vt:lpstr>
      <vt:lpstr>Chart 1</vt:lpstr>
      <vt:lpstr>Chart 2</vt:lpstr>
      <vt:lpstr>Chart 3</vt:lpstr>
      <vt:lpstr>Chart 4</vt:lpstr>
      <vt:lpstr>Chart 5</vt:lpstr>
      <vt:lpstr>unused chart5</vt:lpstr>
      <vt:lpstr>_DLX5.USE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2023-09-07T21:36:29Z</dcterms:created>
  <dcterms:modified xsi:type="dcterms:W3CDTF">2023-09-08T13:36:40Z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2023-09-07T21:36:39Z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c294a5ec-8146-45c7-bb56-890fb80d336a</vt:lpwstr>
  </property>
  <property fmtid="{D5CDD505-2E9C-101B-9397-08002B2CF9AE}" pid="8" name="MSIP_Label_65269c60-0483-4c57-9e8c-3779d6900235_ContentBits">
    <vt:lpwstr>0</vt:lpwstr>
  </property>
</Properties>
</file>